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<sst xmlns="http://schemas.openxmlformats.org/spreadsheetml/2006/main" count="3700" uniqueCount="2637">
  <si>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</si>
  <si>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</si>
  <si>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</si>
  <si>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</si>
  <si>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</si>
  <si>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</si>
  <si>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</si>
  <si>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</si>
  <si>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</si>
  <si>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</si>
  <si>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</si>
  <si>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</si>
  <si>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</si>
  <si>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</si>
  <si>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</si>
  <si>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</si>
  <si>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</si>
  <si>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</si>
  <si>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</si>
  <si>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</si>
  <si>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</si>
  <si>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</si>
  <si>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</si>
  <si>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</si>
  <si>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</si>
  <si>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</si>
  <si>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</si>
  <si>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</si>
  <si>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</si>
  <si>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</si>
  <si>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</si>
  <si>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</si>
  <si>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</si>
  <si>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</si>
  <si>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</si>
  <si>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</si>
  <si>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</si>
  <si>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</si>
  <si>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</si>
  <si>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</si>
  <si>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</si>
  <si>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</si>
  <si>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</si>
  <si>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</si>
  <si>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</si>
  <si>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</si>
  <si>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</si>
  <si>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</si>
  <si>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</si>
  <si>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</si>
  <si>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</si>
  <si>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</si>
  <si>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</si>
  <si>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</si>
  <si>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</si>
  <si>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</si>
  <si>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</si>
  <si>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</si>
  <si>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</si>
  <si>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</si>
  <si>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</si>
  <si>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</si>
  <si>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</si>
  <si>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</si>
  <si>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</si>
  <si>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</si>
  <si>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</si>
  <si>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</si>
  <si>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</si>
  <si>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</si>
  <si>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</si>
  <si>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</si>
  <si>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</si>
  <si>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</si>
  <si>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</si>
  <si>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</si>
  <si>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</si>
  <si>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</si>
  <si>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</si>
  <si>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</si>
  <si>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</si>
  <si>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</si>
  <si>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</si>
  <si>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</si>
  <si>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</si>
  <si>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</si>
  <si>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</si>
  <si>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</si>
  <si>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</si>
  <si>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</si>
  <si>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</si>
  <si>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</si>
  <si>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</si>
  <si>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</si>
  <si>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</si>
  <si>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</si>
  <si>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</si>
  <si>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</si>
  <si>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</si>
  <si>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</si>
  <si>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</si>
  <si>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</si>
  <si>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</si>
  <si>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</si>
  <si>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</si>
  <si>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</si>
  <si>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</si>
  <si>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</si>
  <si>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</si>
  <si>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</si>
  <si>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</si>
  <si>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</si>
  <si>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</si>
  <si>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</si>
  <si>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</si>
  <si>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</si>
  <si>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</si>
  <si>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</si>
  <si>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</si>
  <si>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</si>
  <si>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</si>
  <si>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</si>
  <si>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</si>
  <si>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</si>
  <si>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</si>
  <si>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</si>
  <si>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</si>
  <si>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</si>
  <si>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</si>
  <si>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</si>
  <si>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</si>
  <si>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</si>
  <si>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</si>
  <si>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</si>
  <si>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</si>
  <si>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</si>
  <si>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</si>
  <si>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</si>
  <si>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</si>
  <si>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</si>
  <si>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</si>
  <si>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</si>
  <si>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</si>
  <si>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</si>
  <si>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</si>
  <si>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</si>
  <si>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</si>
  <si>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</si>
  <si>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</si>
  <si>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</si>
  <si>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</si>
  <si>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</si>
  <si>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</si>
  <si>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</si>
  <si>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</si>
  <si>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</si>
  <si>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</si>
  <si>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</si>
  <si>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</si>
  <si>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</si>
  <si>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</si>
  <si>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</si>
  <si>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</si>
  <si>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</si>
  <si>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</si>
  <si>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</si>
  <si>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</si>
  <si>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</si>
  <si>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</si>
  <si>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</si>
  <si>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</si>
  <si>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</si>
  <si>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</si>
  <si>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</si>
  <si>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</si>
  <si>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</si>
  <si>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</si>
  <si>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</si>
  <si>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</si>
  <si>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</si>
  <si>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</si>
  <si>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</si>
  <si>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</si>
  <si>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</si>
  <si>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</si>
  <si>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</si>
  <si>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</si>
  <si>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</si>
  <si>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</si>
  <si>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</si>
  <si>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</si>
  <si>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</si>
  <si>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</si>
  <si>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</si>
  <si>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</si>
  <si>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</si>
  <si>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</si>
  <si>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</si>
  <si>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</si>
  <si>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</si>
  <si>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</si>
  <si>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</si>
  <si>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</si>
  <si>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</si>
  <si>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</si>
  <si>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</si>
  <si>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</si>
  <si>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</si>
  <si>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</si>
  <si>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</si>
  <si>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</si>
  <si>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</si>
  <si>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</si>
  <si>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</si>
  <si>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</si>
  <si>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</si>
  <si>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</si>
  <si>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</si>
  <si>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</si>
  <si>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</si>
  <si>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</si>
  <si>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</si>
  <si>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</si>
  <si>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</si>
  <si>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</si>
  <si>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</si>
  <si>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</si>
  <si>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</si>
  <si>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</si>
  <si>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</si>
  <si>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</si>
  <si>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</si>
  <si>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</si>
  <si>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</si>
  <si>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</si>
  <si>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</si>
  <si>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</si>
  <si>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</si>
  <si>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</si>
  <si>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</si>
  <si>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</si>
  <si>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</si>
  <si>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</si>
  <si>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</si>
  <si>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</si>
  <si>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</si>
  <si>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</si>
  <si>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</si>
  <si>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</si>
  <si>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</si>
  <si>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</si>
  <si>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</si>
  <si>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</si>
  <si>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</si>
  <si>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</si>
  <si>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</si>
  <si>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</si>
  <si>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</si>
  <si>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</si>
  <si>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</si>
  <si>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</si>
  <si>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</si>
  <si>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</si>
  <si>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</si>
  <si>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</si>
  <si>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</si>
  <si>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</si>
  <si>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</si>
  <si>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</si>
  <si>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</si>
  <si>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</si>
  <si>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</si>
  <si>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</si>
  <si>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</si>
  <si>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</si>
  <si>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</si>
  <si>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</si>
  <si>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</si>
  <si>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</si>
  <si>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</si>
  <si>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</si>
  <si>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</si>
  <si>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</si>
  <si>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</si>
  <si>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</si>
  <si>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</si>
  <si>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</si>
  <si>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</si>
  <si>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</si>
  <si>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</si>
  <si>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</si>
  <si>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</si>
  <si>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</si>
  <si>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</si>
  <si>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</si>
  <si>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</si>
  <si>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</si>
  <si>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</si>
  <si>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</si>
  <si>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</si>
  <si>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</si>
  <si>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</si>
  <si>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</si>
  <si>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</si>
  <si>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</si>
  <si>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</si>
  <si>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</si>
  <si>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</si>
  <si>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</si>
  <si>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</si>
  <si>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</si>
  <si>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</si>
  <si>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</si>
  <si>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</si>
  <si>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</si>
  <si>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</si>
  <si>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</si>
  <si>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</si>
  <si>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</si>
  <si>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</si>
  <si>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</si>
  <si>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</si>
  <si>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</si>
  <si>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</si>
  <si>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</si>
  <si>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</si>
  <si>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</si>
  <si>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</si>
  <si>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</si>
  <si>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</si>
  <si>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</si>
  <si>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</si>
  <si>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</si>
  <si>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</si>
  <si>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</si>
  <si>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</si>
  <si>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</si>
  <si>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</si>
  <si>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</si>
  <si>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</si>
  <si>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</si>
  <si>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</si>
  <si>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</si>
  <si>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</si>
  <si>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</si>
  <si>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</si>
  <si>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</si>
  <si>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</si>
  <si>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</si>
  <si>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</si>
  <si>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</si>
  <si>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</si>
  <si>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</si>
  <si>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</si>
  <si>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</si>
  <si>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</si>
  <si>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</si>
  <si>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</si>
  <si>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</si>
  <si>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</si>
  <si>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</si>
  <si>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</si>
  <si>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</si>
  <si>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</si>
  <si>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</si>
  <si>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</si>
  <si>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</si>
  <si>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</si>
  <si>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</si>
  <si>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</si>
  <si>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</si>
  <si>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</si>
  <si>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</si>
  <si>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</si>
  <si>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</si>
  <si>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</si>
  <si>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</si>
  <si>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</si>
  <si>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</si>
  <si>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</si>
  <si>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</si>
  <si>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</si>
  <si>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</si>
  <si>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</si>
  <si>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</si>
  <si>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</si>
  <si>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</si>
  <si>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</si>
  <si>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</si>
  <si>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</si>
  <si>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</si>
  <si>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</si>
  <si>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</si>
  <si>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</si>
  <si>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</si>
  <si>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</si>
  <si>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</si>
  <si>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</si>
  <si>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</si>
  <si>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</si>
  <si>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</si>
  <si>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</si>
  <si>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</si>
  <si>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</si>
  <si>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</si>
  <si>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</si>
  <si>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</si>
  <si>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</si>
  <si>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</si>
  <si>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</si>
  <si>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</si>
  <si>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</si>
  <si>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</si>
  <si>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</si>
  <si>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</si>
  <si>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</si>
  <si>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</si>
  <si>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</si>
  <si>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</si>
  <si>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</si>
  <si>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</si>
  <si>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</si>
  <si>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</si>
  <si>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</si>
  <si>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</si>
  <si>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</si>
  <si>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</si>
  <si>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</si>
  <si>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</si>
  <si>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</si>
  <si>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</si>
  <si>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</si>
  <si>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</si>
  <si>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</si>
  <si>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</si>
  <si>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</si>
  <si>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</si>
  <si>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</si>
  <si>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</si>
  <si>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</si>
  <si>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</si>
  <si>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</si>
  <si>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</si>
  <si>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</si>
  <si>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</si>
  <si>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</si>
  <si>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</si>
  <si>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</si>
  <si>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</si>
  <si>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</si>
  <si>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</si>
  <si>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</si>
  <si>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</si>
  <si>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</si>
  <si>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</si>
  <si>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</si>
  <si>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</si>
  <si>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</si>
  <si>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</si>
  <si>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</si>
  <si>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</si>
  <si>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</si>
  <si>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</si>
  <si>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</si>
  <si>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</si>
  <si>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</si>
  <si>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</si>
  <si>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</si>
  <si>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</si>
  <si>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</si>
  <si>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</si>
  <si>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</si>
  <si>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</si>
  <si>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</si>
  <si>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</si>
  <si>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</si>
  <si>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</si>
  <si>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</si>
  <si>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</si>
  <si>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</si>
  <si>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</si>
  <si>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</si>
  <si>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</si>
  <si>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</si>
  <si>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</si>
  <si>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</si>
  <si>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</si>
  <si>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</si>
  <si>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</si>
  <si>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</si>
  <si>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</si>
  <si>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</si>
  <si>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</si>
  <si>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</si>
  <si>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</si>
  <si>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</si>
  <si>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</si>
  <si>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</si>
  <si>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</si>
  <si>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</si>
  <si>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</si>
  <si>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</si>
  <si>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</si>
  <si>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</si>
  <si>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</si>
  <si>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</si>
  <si>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</si>
  <si>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</si>
  <si>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</si>
  <si>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</si>
  <si>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</si>
  <si>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</si>
  <si>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</si>
  <si>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</si>
  <si>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</si>
  <si>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</si>
  <si>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</si>
  <si>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</si>
  <si>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</si>
  <si>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</si>
  <si>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</si>
  <si>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</si>
  <si>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</si>
  <si>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</si>
  <si>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</si>
  <si>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</si>
  <si>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</si>
  <si>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</si>
  <si>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</si>
  <si>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</si>
  <si>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</si>
  <si>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</si>
  <si>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</si>
  <si>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</si>
  <si>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</si>
  <si>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</si>
  <si>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</si>
  <si>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</si>
  <si>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</si>
  <si>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</si>
  <si>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</si>
  <si>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</si>
  <si>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</si>
  <si>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</si>
  <si>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</si>
  <si>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</si>
  <si>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</si>
  <si>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</si>
  <si>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</si>
  <si>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</si>
  <si>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</si>
  <si>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</si>
  <si>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</si>
  <si>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</si>
  <si>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</si>
  <si>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</si>
  <si>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</si>
  <si>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</si>
  <si>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</si>
  <si>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</si>
  <si>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</si>
  <si>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</si>
  <si>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</si>
  <si>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</si>
  <si>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</si>
  <si>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</si>
  <si>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</si>
  <si>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</si>
  <si>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</si>
  <si>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</si>
  <si>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</si>
  <si>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</si>
  <si>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</si>
  <si>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</si>
  <si>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</si>
  <si>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</si>
  <si>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</si>
  <si>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</si>
  <si>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</si>
  <si>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</si>
  <si>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</si>
  <si>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</si>
  <si>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</si>
  <si>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</si>
  <si>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</si>
  <si>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</si>
  <si>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</si>
  <si>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</si>
  <si>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</si>
  <si>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</si>
  <si>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</si>
  <si>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</si>
  <si>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</si>
  <si>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</si>
  <si>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</si>
  <si>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</si>
  <si>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</si>
  <si>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</si>
  <si>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</si>
  <si>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</si>
  <si>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</si>
  <si>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</si>
  <si>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</si>
  <si>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</si>
  <si>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</si>
  <si>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</si>
  <si>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</si>
  <si>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</si>
  <si>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</si>
  <si>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</si>
  <si>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</si>
  <si>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</si>
  <si>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</si>
  <si>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</si>
  <si>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</si>
  <si>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</si>
  <si>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</si>
  <si>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</si>
  <si>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</si>
  <si>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</si>
  <si>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</si>
  <si>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</si>
  <si>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</si>
  <si>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</si>
  <si>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</si>
  <si>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</si>
  <si>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</si>
  <si>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</si>
  <si>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</si>
  <si>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</si>
  <si>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</si>
  <si>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</si>
  <si>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</si>
  <si>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</si>
  <si>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</si>
  <si>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</si>
  <si>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</si>
  <si>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</si>
  <si>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</si>
  <si>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</si>
  <si>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</si>
  <si>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</si>
  <si>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</si>
  <si>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</si>
  <si>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</si>
  <si>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</si>
  <si>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</si>
  <si>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</si>
  <si>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</si>
  <si>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</si>
  <si>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</si>
  <si>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</si>
  <si>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</si>
  <si>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</si>
  <si>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</si>
  <si>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</si>
  <si>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</si>
  <si>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</si>
  <si>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</si>
  <si>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</si>
  <si>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</si>
  <si>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</si>
  <si>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</si>
  <si>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</si>
  <si>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</si>
  <si>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</si>
  <si>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</si>
  <si>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</si>
  <si>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</si>
  <si>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</si>
  <si>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</si>
  <si>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</si>
  <si>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</si>
  <si>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</si>
  <si>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</si>
  <si>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</si>
  <si>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</si>
  <si>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</si>
  <si>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</si>
  <si>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</si>
  <si>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</si>
  <si>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</si>
  <si>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</si>
  <si>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</si>
  <si>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</si>
  <si>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</si>
  <si>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</si>
  <si>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</si>
  <si>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</si>
  <si>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</si>
  <si>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</si>
  <si>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</si>
  <si>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</si>
  <si>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</si>
  <si>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</si>
  <si>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</si>
  <si>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</si>
  <si>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</si>
  <si>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</si>
  <si>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</si>
  <si>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</si>
  <si>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</si>
  <si>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</si>
  <si>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</si>
  <si>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</si>
  <si>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</si>
  <si>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</si>
  <si>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</si>
  <si>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</si>
  <si>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</si>
  <si>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</si>
  <si>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</si>
  <si>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</si>
  <si>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</si>
  <si>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</si>
  <si>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</si>
  <si>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</si>
  <si>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</si>
  <si>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</si>
  <si>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</si>
  <si>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</si>
  <si>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</si>
  <si>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</si>
  <si>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</si>
  <si>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</si>
  <si>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</si>
  <si>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</si>
  <si>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</si>
  <si>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</si>
  <si>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</si>
  <si>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</si>
  <si>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</si>
  <si>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</si>
  <si>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</si>
  <si>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</si>
  <si>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</si>
  <si>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</si>
  <si>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</si>
  <si>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</si>
  <si>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</si>
  <si>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</si>
  <si>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</si>
  <si>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</si>
  <si>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</si>
  <si>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</si>
  <si>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</si>
  <si>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</si>
  <si>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</si>
  <si>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</si>
  <si>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</si>
  <si>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</si>
  <si>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</si>
  <si>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</si>
  <si>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</si>
  <si>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</si>
  <si>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</si>
  <si>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</si>
  <si>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</si>
  <si>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</si>
  <si>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</si>
  <si>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</si>
  <si>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</si>
  <si>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</si>
  <si>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</si>
  <si>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</si>
  <si>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</si>
  <si>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</si>
  <si>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</si>
  <si>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</si>
  <si>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</si>
  <si>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</si>
  <si>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</si>
  <si>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</si>
  <si>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</si>
  <si>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</si>
  <si>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</si>
  <si>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</si>
  <si>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</si>
  <si>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</si>
  <si>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</si>
  <si>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</si>
  <si>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</si>
  <si>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</si>
  <si>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</si>
  <si>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</si>
  <si>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</si>
  <si>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</si>
  <si>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</si>
  <si>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</si>
  <si>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</si>
  <si>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</si>
  <si>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</si>
  <si>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</si>
  <si>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</si>
  <si>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</si>
  <si>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</si>
  <si>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</si>
  <si>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</si>
  <si>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</si>
  <si>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</si>
  <si>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</si>
  <si>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</si>
  <si>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</si>
  <si>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</si>
  <si>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</si>
  <si>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</si>
  <si>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</si>
  <si>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</si>
  <si>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</si>
  <si>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</si>
  <si>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</si>
  <si>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</si>
  <si>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</si>
  <si>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</si>
  <si>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</si>
  <si>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</si>
  <si>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</si>
  <si>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</si>
  <si>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</si>
  <si>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</si>
  <si>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</si>
  <si>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</si>
  <si>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</si>
  <si>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</si>
  <si>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</si>
  <si>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</si>
  <si>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</si>
  <si>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</si>
  <si>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</si>
  <si>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</si>
  <si>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</si>
  <si>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</si>
  <si>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</si>
  <si>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</si>
  <si>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</si>
  <si>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</si>
  <si>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</si>
  <si>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</si>
  <si>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</si>
  <si>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</si>
  <si>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</si>
  <si>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</si>
  <si>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</si>
  <si>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</si>
  <si>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</si>
  <si>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</si>
  <si>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</si>
  <si>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</si>
  <si>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</si>
  <si>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</si>
  <si>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</si>
  <si>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</si>
  <si>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</si>
  <si>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</si>
  <si>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</si>
  <si>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</si>
  <si>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</si>
  <si>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</si>
  <si>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</si>
  <si>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</si>
  <si>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</si>
  <si>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</si>
  <si>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</si>
  <si>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</si>
  <si>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</si>
  <si>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</si>
  <si>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</si>
  <si>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</si>
  <si>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</si>
  <si>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</si>
  <si>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</si>
  <si>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</si>
  <si>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</si>
  <si>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</si>
  <si>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</si>
  <si>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</si>
  <si>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</si>
  <si>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</si>
  <si>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</si>
  <si>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</si>
  <si>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</si>
  <si>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</si>
  <si>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</si>
  <si>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</si>
  <si>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</si>
  <si>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</si>
  <si>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</si>
  <si>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</si>
  <si>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</si>
  <si>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</si>
  <si>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</si>
  <si>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</si>
  <si>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</si>
  <si>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</si>
  <si>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</si>
  <si>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</si>
  <si>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</si>
  <si>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</si>
  <si>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</si>
  <si>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</si>
  <si>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</si>
  <si>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</si>
  <si>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</si>
  <si>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</si>
  <si>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</si>
  <si>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</si>
  <si>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</si>
  <si>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</si>
  <si>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</si>
  <si>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</si>
  <si>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</si>
  <si>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</si>
  <si>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</si>
  <si>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</si>
  <si>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</si>
  <si>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</si>
  <si>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</si>
  <si>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</si>
  <si>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</si>
  <si>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</si>
  <si>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</si>
  <si>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</si>
  <si>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</si>
  <si>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</si>
  <si>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</si>
  <si>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</si>
  <si>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</si>
  <si>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</si>
  <si>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</si>
  <si>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</si>
  <si>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</si>
  <si>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</si>
  <si>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</si>
  <si>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</si>
  <si>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</si>
  <si>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</si>
  <si>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</si>
  <si>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</si>
  <si>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</si>
  <si>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</si>
  <si>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</si>
  <si>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</si>
  <si>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</si>
  <si>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</si>
  <si>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</si>
  <si>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</si>
  <si>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</si>
  <si>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</si>
  <si>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</si>
  <si>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</si>
  <si>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</si>
  <si>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</si>
  <si>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</si>
  <si>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</si>
  <si>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</si>
  <si>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</si>
  <si>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</si>
  <si>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</si>
  <si>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</si>
  <si>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</si>
  <si>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</si>
  <si>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</si>
  <si>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</si>
  <si>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</si>
  <si>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</si>
  <si>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</si>
  <si>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</si>
  <si>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</si>
  <si>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</si>
  <si>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</si>
  <si>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</si>
  <si>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</si>
  <si>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</si>
  <si>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</si>
  <si>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</si>
  <si>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</si>
  <si>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</si>
  <si>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</si>
  <si>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</si>
  <si>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</si>
  <si>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</si>
  <si>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</si>
  <si>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</si>
  <si>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</si>
  <si>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</si>
  <si>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</si>
  <si>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</si>
  <si>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</si>
  <si>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</si>
  <si>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</si>
  <si>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</si>
  <si>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</si>
  <si>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</si>
  <si>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</si>
  <si>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</si>
  <si>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</si>
  <si>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</si>
  <si>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</si>
  <si>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</si>
  <si>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</si>
  <si>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</si>
  <si>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</si>
  <si>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</si>
  <si>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</si>
  <si>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</si>
  <si>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</si>
  <si>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</si>
  <si>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</si>
  <si>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</si>
  <si>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</si>
  <si>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</si>
  <si>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</si>
  <si>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</si>
  <si>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</si>
  <si>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</si>
  <si>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</si>
  <si>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</si>
  <si>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</si>
  <si>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</si>
  <si>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</si>
  <si>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</si>
  <si>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</si>
  <si>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</si>
  <si>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</si>
  <si>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</si>
  <si>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</si>
  <si>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</si>
  <si>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</si>
  <si>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</si>
  <si>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</si>
  <si>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</si>
  <si>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</si>
  <si>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</si>
  <si>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</si>
  <si>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</si>
  <si>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</si>
  <si>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</si>
  <si>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</si>
  <si>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</si>
  <si>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</si>
  <si>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</si>
  <si>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</si>
  <si>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</si>
  <si>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</si>
  <si>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</si>
  <si>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</si>
  <si>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</si>
  <si>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</si>
  <si>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</si>
  <si>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</si>
  <si>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</si>
  <si>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</si>
  <si>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</si>
  <si>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</si>
  <si>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</si>
  <si>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</si>
  <si>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</si>
  <si>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</si>
  <si>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</si>
  <si>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</si>
  <si>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</si>
  <si>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</si>
  <si>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</si>
  <si>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</si>
  <si>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</si>
  <si>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</si>
  <si>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</si>
  <si>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</si>
  <si>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</si>
  <si>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</si>
  <si>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</si>
  <si>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</si>
  <si>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</si>
  <si>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</si>
  <si>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</si>
  <si>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</si>
  <si>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</si>
  <si>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</si>
  <si>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</si>
  <si>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</si>
  <si>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</si>
  <si>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</si>
  <si>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</si>
  <si>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</si>
  <si>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</si>
  <si>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</si>
  <si>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</si>
  <si>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</si>
  <si>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</si>
  <si>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</si>
  <si>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</si>
  <si>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</si>
  <si>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</si>
  <si>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</si>
  <si>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</si>
  <si>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</si>
  <si>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</si>
  <si>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</si>
  <si>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</si>
  <si>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</si>
  <si>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</si>
  <si>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</si>
  <si>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</si>
  <si>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</si>
  <si>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</si>
  <si>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</si>
  <si>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</si>
  <si>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</si>
  <si>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</si>
  <si>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</si>
  <si>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</si>
  <si>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</si>
  <si>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</si>
  <si>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</si>
  <si>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</si>
  <si>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</si>
  <si>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</si>
  <si>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</si>
  <si>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</si>
  <si>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</si>
  <si>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</si>
  <si>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</si>
  <si>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</si>
  <si>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</si>
  <si>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</si>
  <si>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</si>
  <si>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</si>
  <si>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</si>
  <si>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</si>
  <si>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</si>
  <si>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</si>
  <si>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</si>
  <si>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</si>
  <si>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</si>
  <si>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</si>
  <si>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</si>
  <si>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</si>
  <si>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</si>
  <si>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</si>
  <si>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</si>
  <si>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</si>
  <si>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</si>
  <si>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</si>
  <si>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</si>
  <si>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</si>
  <si>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</si>
  <si>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</si>
  <si>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</si>
  <si>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</si>
  <si>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</si>
  <si>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</si>
  <si>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</si>
  <si>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</si>
  <si>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</si>
  <si>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</si>
  <si>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</si>
  <si>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</si>
  <si>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</si>
  <si>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</si>
  <si>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</si>
  <si>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</si>
  <si>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</si>
  <si>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</si>
  <si>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</si>
  <si>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</si>
  <si>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</si>
  <si>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</si>
  <si>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</si>
  <si>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</si>
  <si>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</si>
  <si>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</si>
  <si>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</si>
  <si>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</si>
  <si>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</si>
  <si>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</si>
  <si>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</si>
  <si>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</si>
  <si>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</si>
  <si>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</si>
  <si>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</si>
  <si>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</si>
  <si>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</si>
  <si>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</si>
  <si>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</si>
  <si>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</si>
  <si>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</si>
  <si>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</si>
  <si>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</si>
  <si>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</si>
  <si>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</si>
  <si>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</si>
  <si>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</si>
  <si>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</si>
  <si>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</si>
  <si>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</si>
  <si>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</si>
  <si>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</si>
  <si>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</si>
  <si>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</si>
  <si>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</si>
  <si>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</si>
  <si>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</si>
  <si>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</si>
  <si>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</si>
  <si>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</si>
  <si>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</si>
  <si>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</si>
  <si>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</si>
  <si>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</si>
  <si>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</si>
  <si>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</si>
  <si>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</si>
  <si>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</si>
  <si>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</si>
  <si>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</si>
  <si>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</si>
  <si>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</si>
  <si>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</si>
  <si>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</si>
  <si>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</si>
  <si>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</si>
  <si>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</si>
  <si>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</si>
  <si>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</si>
  <si>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</si>
  <si>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</si>
  <si>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</si>
  <si>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</si>
  <si>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</si>
  <si>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</si>
  <si>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</si>
  <si>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</si>
  <si>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</si>
  <si>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</si>
  <si>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</si>
  <si>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</si>
  <si>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</si>
  <si>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</si>
  <si>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</si>
  <si>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</si>
  <si>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</si>
  <si>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</si>
  <si>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</si>
  <si>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</si>
  <si>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</si>
  <si>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</si>
  <si>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</si>
  <si>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</si>
  <si>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</si>
  <si>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</si>
  <si>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</si>
  <si>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</si>
  <si>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</si>
  <si>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</si>
  <si>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</si>
  <si>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</si>
  <si>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</si>
  <si>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</si>
  <si>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</si>
  <si>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</si>
  <si>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</si>
  <si>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</si>
  <si>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</si>
  <si>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</si>
  <si>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</si>
  <si>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</si>
  <si>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</si>
  <si>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</si>
  <si>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</si>
  <si>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</si>
  <si>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</si>
  <si>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</si>
  <si>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</si>
  <si>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</si>
  <si>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</si>
  <si>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</si>
  <si>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</si>
  <si>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</si>
  <si>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</si>
  <si>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</si>
  <si>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</si>
  <si>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</si>
  <si>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</si>
  <si>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</si>
  <si>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</si>
  <si>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</si>
  <si>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</si>
  <si>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</si>
  <si>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</si>
  <si>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</si>
  <si>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</si>
  <si>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</si>
  <si>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</si>
  <si>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</si>
  <si>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</si>
  <si>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</si>
  <si>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</si>
  <si>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</si>
  <si>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</si>
  <si>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</si>
  <si>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</si>
  <si>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</si>
  <si>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</si>
  <si>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</si>
  <si>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</si>
  <si>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</si>
  <si>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</si>
  <si>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</si>
  <si>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</si>
  <si>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</si>
  <si>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</si>
  <si>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</si>
  <si>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</si>
  <si>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</si>
  <si>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</si>
  <si>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</si>
  <si>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</si>
  <si>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</si>
  <si>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</si>
  <si>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</si>
  <si>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</si>
  <si>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</si>
  <si>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</si>
  <si>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</si>
  <si>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</si>
  <si>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</si>
  <si>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</si>
  <si>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</si>
  <si>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</si>
  <si>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</si>
  <si>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</si>
  <si>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</si>
  <si>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</si>
  <si>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</si>
  <si>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</si>
  <si>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</si>
  <si>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</si>
  <si>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</si>
  <si>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</si>
  <si>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</si>
  <si>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</si>
  <si>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</si>
  <si>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</si>
  <si>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</si>
  <si>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</si>
  <si>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</si>
  <si>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</si>
  <si>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</si>
  <si>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</si>
  <si>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</si>
  <si>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</si>
  <si>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</si>
  <si>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</si>
  <si>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</si>
  <si>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</si>
  <si>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</si>
  <si>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</si>
  <si>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</si>
  <si>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</si>
  <si>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</si>
  <si>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</si>
  <si>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</si>
  <si>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</si>
  <si>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</si>
  <si>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</si>
  <si>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</si>
  <si>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</si>
  <si>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</si>
  <si>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</si>
  <si>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</si>
  <si>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</si>
  <si>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</si>
  <si>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</si>
  <si>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</si>
  <si>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</si>
  <si>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</si>
  <si>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</si>
  <si>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</si>
  <si>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</si>
  <si>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</si>
  <si>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</si>
  <si>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</si>
  <si>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</si>
  <si>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</si>
  <si>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</si>
  <si>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</si>
  <si>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</si>
  <si>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</si>
  <si>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</si>
  <si>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</si>
  <si>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</si>
  <si>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</si>
  <si>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</si>
  <si>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</si>
  <si>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</si>
  <si>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</si>
  <si>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</si>
  <si>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</si>
  <si>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</si>
  <si>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</si>
  <si>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</si>
  <si>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</si>
  <si>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</si>
  <si>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</si>
  <si>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</si>
  <si>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</si>
  <si>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</si>
  <si>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</si>
  <si>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</si>
  <si>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</si>
  <si>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</si>
  <si>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</si>
  <si>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</si>
  <si>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</si>
  <si>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</si>
  <si>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</si>
  <si>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</si>
  <si>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</si>
  <si>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</si>
  <si>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</si>
  <si>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</si>
  <si>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</si>
  <si>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</si>
  <si>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</si>
  <si>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</si>
  <si>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</si>
  <si>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</si>
  <si>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</si>
  <si>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</si>
  <si>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</si>
  <si>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</si>
  <si>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</si>
  <si>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</si>
  <si>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</si>
  <si>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</si>
  <si>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</si>
  <si>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</si>
  <si>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</si>
  <si>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</si>
  <si>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</si>
  <si>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</si>
  <si>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</si>
  <si>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</si>
  <si>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</si>
  <si>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</si>
  <si>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</si>
  <si>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</si>
  <si>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</si>
  <si>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</si>
  <si>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</si>
  <si>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</si>
  <si>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</si>
  <si>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</si>
  <si>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</si>
  <si>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</si>
  <si>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</si>
  <si>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</si>
  <si>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</si>
  <si>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</si>
  <si>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</si>
  <si>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</si>
  <si>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</si>
  <si>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</si>
  <si>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</si>
  <si>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</si>
  <si>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</si>
  <si>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</si>
  <si>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</si>
  <si>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</si>
  <si>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</si>
  <si>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</si>
  <si>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</si>
  <si>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</si>
  <si>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</si>
  <si>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</si>
  <si>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</si>
  <si>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</si>
  <si>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</si>
  <si>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</si>
  <si>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</si>
  <si>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</si>
  <si>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</si>
  <si>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</si>
  <si>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</si>
  <si>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</si>
  <si>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</si>
  <si>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</si>
  <si>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</si>
  <si>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</si>
  <si>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</si>
  <si>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</si>
  <si>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</si>
  <si>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</si>
  <si>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</si>
  <si>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</si>
  <si>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</si>
  <si>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</si>
  <si>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</si>
  <si>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</si>
  <si>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</si>
  <si>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</si>
  <si>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</si>
  <si>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</si>
  <si>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</si>
  <si>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</si>
  <si>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</si>
  <si>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</si>
  <si>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</si>
  <si>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</si>
  <si>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</si>
  <si>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</si>
  <si>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</si>
  <si>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</si>
  <si>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</si>
  <si>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</si>
  <si>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</si>
  <si>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</si>
  <si>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</si>
  <si>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</si>
  <si>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</si>
  <si>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</si>
  <si>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</si>
  <si>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</si>
  <si>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</si>
  <si>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</si>
  <si>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</si>
  <si>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</si>
  <si>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</si>
  <si>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</si>
  <si>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</si>
  <si>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</si>
  <si>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</si>
  <si>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</si>
  <si>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</si>
  <si>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</si>
  <si>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</si>
  <si>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</si>
  <si>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</si>
  <si>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</si>
  <si>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</si>
  <si>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</si>
  <si>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</si>
  <si>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</si>
  <si>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</si>
  <si>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</si>
  <si>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</si>
  <si>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</si>
  <si>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</si>
  <si>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</si>
  <si>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</si>
  <si>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</si>
  <si>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</si>
  <si>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</si>
  <si>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</si>
  <si>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</si>
  <si>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</si>
  <si>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</si>
  <si>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</si>
  <si>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</si>
  <si>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</si>
  <si>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</si>
  <si>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</si>
  <si>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</si>
  <si>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</si>
  <si>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</si>
  <si>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</si>
  <si>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</si>
  <si>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</si>
  <si>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</si>
  <si>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</si>
  <si>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</si>
  <si>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</si>
  <si>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</si>
  <si>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</si>
  <si>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</si>
  <si>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</si>
  <si>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</si>
  <si>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</si>
  <si>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</si>
  <si>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</si>
  <si>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</si>
  <si>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</si>
  <si>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</si>
  <si>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</si>
  <si>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</si>
  <si>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</si>
  <si>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</si>
  <si>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</si>
  <si>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</si>
  <si>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</si>
  <si>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</si>
  <si>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</si>
  <si>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</si>
  <si>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</si>
  <si>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</si>
  <si>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</si>
  <si>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</si>
  <si>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</si>
  <si>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</si>
  <si>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</si>
  <si>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</si>
  <si>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</si>
  <si>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</si>
  <si>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</si>
  <si>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</si>
  <si>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</si>
  <si>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</si>
  <si>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</si>
  <si>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</si>
  <si>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</si>
  <si>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</si>
  <si>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</si>
  <si>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</si>
  <si>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</si>
  <si>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</si>
  <si>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</si>
  <si>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</si>
  <si>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</si>
  <si>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</si>
  <si>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</si>
  <si>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</si>
  <si>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</si>
  <si>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</si>
  <si>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</si>
  <si>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</si>
  <si>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</si>
  <si>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</si>
  <si>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</si>
  <si>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</si>
  <si>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</si>
  <si>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</si>
  <si>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</si>
  <si>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</si>
  <si>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</si>
  <si>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</si>
  <si>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</si>
  <si>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</si>
  <si>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</si>
  <si>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</si>
  <si>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</si>
  <si>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</si>
  <si>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</si>
  <si>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</si>
  <si>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</si>
  <si>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</si>
  <si>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</si>
  <si>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</si>
  <si>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</si>
  <si>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</si>
  <si>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</si>
  <si>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</si>
  <si>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</si>
  <si>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</si>
  <si>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</si>
  <si>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</si>
  <si>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</si>
  <si>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</si>
  <si>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</si>
  <si>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</si>
  <si>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</si>
  <si>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</si>
  <si>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</si>
  <si>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</si>
  <si>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</si>
  <si>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</si>
  <si>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</si>
  <si>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</si>
  <si>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</si>
  <si>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</si>
  <si>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</si>
  <si>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</si>
  <si>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</si>
  <si>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</si>
  <si>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</si>
  <si>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</si>
  <si>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</si>
  <si>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</si>
  <si>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</si>
  <si>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</si>
  <si>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</si>
  <si>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</si>
  <si>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</si>
  <si>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</si>
  <si>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</si>
  <si>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</si>
  <si>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</si>
  <si>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</si>
  <si>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</si>
  <si>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</si>
  <si>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</si>
  <si>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</si>
  <si>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</si>
  <si>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</si>
  <si>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</si>
  <si>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</si>
  <si>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</si>
  <si>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</si>
  <si>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</si>
  <si>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</si>
  <si>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</si>
  <si>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</si>
  <si>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</si>
  <si>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</si>
  <si>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</si>
  <si>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</si>
  <si>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</si>
  <si>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</si>
  <si>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</si>
  <si>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</si>
  <si>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</si>
  <si>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</si>
  <si>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</si>
  <si>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</si>
  <si>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</si>
  <si>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</si>
  <si>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</si>
  <si>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</si>
  <si>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</si>
  <si>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</si>
  <si>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</si>
  <si>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</si>
  <si>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</si>
  <si>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</si>
  <si>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</si>
  <si>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</si>
  <si>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</si>
  <si>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</si>
  <si>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</si>
  <si>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</si>
  <si>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</si>
  <si>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</si>
  <si>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</si>
  <si>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</si>
  <si>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</si>
  <si>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</si>
  <si>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</si>
  <si>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</si>
  <si>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</si>
  <si>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</si>
  <si>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</si>
  <si>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</si>
  <si>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</si>
  <si>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</si>
  <si>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</si>
  <si>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</si>
  <si>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</si>
  <si>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</si>
  <si>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</si>
  <si>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</si>
  <si>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</si>
  <si>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</si>
  <si>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</si>
  <si>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</si>
  <si>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</si>
  <si>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</si>
  <si>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</si>
  <si>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</si>
  <si>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</si>
  <si>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</si>
  <si>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</si>
  <si>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</si>
  <si>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</si>
  <si>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</si>
  <si>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</si>
  <si>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</si>
  <si>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</si>
  <si>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</si>
  <si>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</si>
  <si>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</si>
  <si>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</si>
  <si>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</si>
  <si>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</si>
  <si>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</si>
  <si>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</si>
  <si>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</si>
  <si>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</si>
  <si>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</si>
  <si>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</si>
  <si>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</si>
  <si>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</si>
  <si>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</si>
  <si>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</si>
  <si>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</si>
  <si>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</si>
  <si>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</si>
  <si>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</si>
  <si>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</si>
  <si>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</si>
  <si>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</si>
  <si>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</si>
  <si>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</si>
  <si>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</si>
  <si>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</si>
  <si>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</si>
  <si>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</si>
  <si>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</si>
  <si>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</si>
  <si>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</si>
  <si>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</si>
  <si>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</si>
  <si>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</si>
  <si>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</si>
  <si>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</si>
  <si>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</si>
  <si>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</si>
  <si>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</si>
  <si>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</si>
  <si>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</si>
  <si>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</si>
  <si>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</si>
  <si>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</si>
  <si>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</si>
  <si>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</si>
  <si>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</si>
  <si>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</si>
  <si>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</si>
  <si>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</si>
  <si>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</si>
  <si>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</si>
  <si>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</si>
  <si>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</si>
  <si>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</si>
  <si>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</si>
  <si>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</si>
  <si>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</si>
  <si>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</si>
  <si>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</si>
  <si>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</si>
  <si>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</si>
  <si>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</si>
  <si>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</si>
  <si>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</si>
  <si>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</si>
  <si>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</si>
  <si>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</si>
  <si>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</si>
  <si>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</si>
  <si>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</si>
  <si>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</si>
  <si>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</si>
  <si>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</si>
  <si>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</si>
  <si>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</si>
  <si>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</si>
  <si>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</si>
  <si>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</si>
  <si>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</si>
  <si>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</si>
  <si>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</si>
  <si>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</si>
  <si>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</si>
  <si>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</si>
  <si>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</si>
  <si>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</si>
  <si>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</si>
  <si>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</si>
  <si>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</si>
  <si>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</si>
  <si>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</si>
  <si>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</si>
  <si>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</si>
  <si>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</si>
  <si>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</si>
  <si>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</si>
  <si>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</si>
  <si>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</si>
  <si>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</si>
  <si>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</si>
  <si>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</si>
  <si>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</si>
  <si>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</si>
  <si>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</si>
  <si>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</si>
  <si>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</si>
  <si>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</si>
  <si>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</si>
  <si>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</si>
  <si>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</si>
  <si>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</si>
  <si>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</si>
  <si>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</si>
  <si>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</si>
  <si>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</si>
  <si>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</si>
  <si>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</si>
  <si>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</si>
  <si>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</si>
  <si>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</si>
  <si>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</si>
  <si>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</si>
  <si>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</si>
  <si>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</si>
  <si>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</si>
  <si>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</si>
  <si>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</si>
  <si>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</si>
  <si>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</si>
  <si>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</si>
  <si>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</si>
  <si>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</si>
  <si>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</si>
  <si>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</si>
  <si>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</si>
  <si>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</si>
  <si>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</si>
  <si>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</si>
  <si>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</si>
  <si>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</si>
  <si>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</si>
  <si>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</si>
  <si>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</si>
  <si>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</si>
  <si>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</si>
  <si>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</si>
  <si>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</si>
  <si>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</si>
  <si>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</si>
  <si>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</si>
  <si>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</si>
  <si>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</si>
  <si>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</si>
  <si>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</si>
  <si>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</si>
  <si>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</si>
  <si>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</si>
  <si>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</si>
  <si>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</si>
  <si>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</si>
  <si>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</si>
  <si>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</si>
  <si>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</si>
  <si>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</si>
  <si>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</si>
  <si>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</si>
  <si>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</si>
  <si>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</si>
  <si>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</si>
  <si>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</si>
  <si>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</si>
  <si>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</si>
  <si>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</si>
  <si>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</si>
  <si>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</si>
  <si>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</si>
  <si>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</si>
  <si>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</si>
  <si>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</si>
  <si>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</si>
  <si>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</si>
  <si>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</si>
  <si>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</si>
  <si>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</si>
  <si>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</si>
  <si>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</si>
  <si>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</si>
  <si>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</si>
  <si>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</si>
  <si>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</si>
  <si>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</si>
  <si>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</si>
  <si>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</si>
  <si>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</si>
  <si>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</si>
  <si>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</si>
  <si>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</si>
  <si>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</si>
  <si>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</si>
  <si>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</si>
  <si>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</si>
  <si>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</si>
  <si>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</si>
  <si>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</si>
  <si>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</si>
  <si>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</si>
  <si>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</si>
  <si>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</si>
  <si>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</si>
  <si>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</si>
  <si>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</si>
  <si>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</si>
  <si>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</si>
  <si>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</si>
  <si>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</si>
  <si>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</si>
  <si>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</si>
  <si>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</si>
  <si>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</si>
  <si>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</si>
  <si>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</si>
  <si>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</si>
  <si>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</si>
  <si>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</si>
  <si>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</si>
  <si>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</si>
  <si>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</si>
  <si>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</si>
  <si>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</si>
  <si>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</si>
  <si>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</si>
  <si>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</si>
  <si>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</si>
  <si>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</si>
  <si>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</si>
  <si>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</si>
  <si>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</si>
  <si>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</si>
  <si>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</si>
  <si>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</si>
  <si>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</si>
  <si>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</si>
  <si>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</si>
  <si>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</si>
  <si>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</si>
  <si>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</si>
  <si>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</si>
  <si>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</si>
  <si>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</si>
  <si>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</si>
  <si>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</si>
  <si>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</si>
  <si>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</si>
  <si>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</si>
  <si>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</si>
  <si>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</si>
  <si>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</si>
  <si>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</si>
  <si>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</si>
  <si>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</si>
  <si>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</si>
  <si>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</si>
  <si>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</si>
  <si>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</si>
  <si>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</si>
  <si>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</si>
  <si>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</si>
  <si>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</si>
  <si>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</si>
  <si>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</si>
  <si>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</si>
  <si>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</si>
  <si>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</si>
  <si>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</si>
  <si>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</si>
  <si>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</si>
  <si>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</si>
  <si>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</si>
  <si>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</si>
  <si>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</si>
  <si>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</si>
  <si>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</si>
  <si>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</si>
  <si>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</si>
  <si>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</si>
  <si>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</si>
  <si>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</si>
  <si>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</si>
  <si>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</si>
  <si>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</si>
  <si>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</si>
  <si>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</si>
  <si>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</si>
  <si>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</si>
  <si>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</si>
  <si>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</si>
  <si>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</si>
  <si>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</si>
  <si>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</si>
  <si>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</si>
  <si>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</si>
  <si>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</si>
  <si>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</si>
  <si>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</si>
  <si>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</si>
  <si>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</si>
  <si>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</si>
  <si>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</si>
  <si>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</si>
  <si>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</si>
  <si>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</si>
  <si>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</si>
  <si>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</si>
  <si>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</si>
  <si>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</si>
  <si>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</si>
  <si>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</si>
  <si>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</si>
  <si>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</si>
  <si>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</si>
  <si>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</si>
  <si>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</si>
  <si>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</si>
  <si>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</si>
  <si>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</si>
  <si>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</si>
  <si>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</si>
  <si>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</si>
  <si>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</si>
  <si>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</si>
  <si>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</si>
  <si>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</si>
  <si>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</si>
  <si>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</si>
  <si>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</si>
  <si>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</si>
  <si>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</si>
  <si>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</si>
  <si>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</si>
  <si>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</si>
  <si>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</si>
  <si>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</si>
  <si>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</si>
  <si>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</si>
  <si>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</si>
  <si>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</si>
  <si>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</si>
  <si>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</si>
  <si>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</si>
  <si>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</si>
  <si>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</si>
  <si>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</si>
  <si>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</si>
  <si>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</si>
  <si>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</si>
  <si>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</si>
  <si>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</si>
  <si>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</si>
  <si>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</si>
  <si>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</si>
  <si>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</si>
  <si>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</si>
  <si>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</si>
  <si>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</si>
  <si>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</si>
  <si>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</si>
  <si>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</si>
  <si>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</si>
  <si>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</si>
  <si>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</si>
  <si>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</si>
  <si>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</si>
  <si>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</si>
  <si>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</si>
  <si>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</si>
  <si>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</si>
  <si>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</si>
  <si>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</si>
  <si>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</si>
  <si>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</si>
  <si>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</si>
  <si>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</si>
  <si>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</si>
  <si>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</si>
  <si>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</si>
  <si>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</si>
  <si>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</si>
  <si>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</si>
  <si>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</si>
  <si>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</si>
  <si>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</si>
  <si>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</si>
  <si>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</si>
  <si>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</si>
  <si>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</si>
  <si>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</si>
  <si>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</si>
  <si>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</si>
  <si>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</si>
  <si>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</si>
  <si>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</si>
  <si>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</si>
  <si>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</si>
  <si>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</si>
  <si>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</si>
  <si>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</si>
  <si>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</si>
  <si>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</si>
  <si>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</si>
  <si>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</si>
  <si>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</si>
  <si>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</si>
  <si>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</si>
  <si>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</si>
  <si>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</si>
  <si>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</si>
  <si>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</si>
  <si>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</si>
  <si>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</si>
  <si>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</si>
  <si>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</si>
  <si>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</si>
  <si>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</si>
  <si>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</si>
  <si>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</si>
  <si>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</si>
  <si>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</si>
  <si>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</si>
  <si>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</si>
  <si>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</si>
  <si>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</si>
  <si>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</si>
  <si>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</si>
  <si>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</si>
  <si>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</si>
  <si>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</si>
  <si>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</si>
  <si>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</si>
  <si>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</si>
  <si>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</si>
  <si>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</si>
  <si>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</si>
  <si>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</si>
  <si>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</si>
  <si>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</si>
  <si>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</si>
  <si>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</si>
  <si>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</si>
  <si>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</si>
  <si>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</si>
  <si>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</si>
  <si>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</si>
  <si>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</si>
  <si>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</si>
  <si>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</si>
  <si>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</si>
  <si>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</si>
  <si>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</si>
  <si>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</si>
  <si>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</si>
  <si>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</si>
  <si>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</si>
  <si>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</si>
  <si>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</si>
  <si>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</si>
  <si>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</si>
  <si>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</si>
  <si>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</si>
  <si>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</si>
  <si>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</si>
  <si>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</si>
  <si>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</si>
  <si>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</si>
  <si>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</si>
  <si>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</si>
  <si>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</si>
  <si>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</si>
  <si>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</si>
  <si>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</si>
  <si>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</si>
  <si>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</si>
  <si>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</si>
  <si>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</si>
  <si>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</si>
  <si>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</si>
  <si>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</si>
  <si>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</si>
  <si>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</si>
  <si>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</si>
  <si>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</si>
  <si>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</si>
  <si>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</si>
  <si>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</si>
  <si>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</si>
  <si>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</si>
  <si>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</si>
  <si>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</si>
  <si>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</si>
  <si>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</si>
  <si>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</si>
  <si>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</si>
  <si>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</si>
  <si>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</si>
  <si>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</si>
  <si>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</si>
  <si>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</si>
  <si>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</si>
  <si>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</si>
  <si>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</si>
  <si>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</si>
  <si>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</si>
  <si>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</si>
  <si>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</si>
  <si>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</si>
  <si>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</si>
  <si>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</si>
  <si>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</si>
  <si>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</si>
  <si>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</si>
  <si>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</si>
  <si>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</si>
  <si>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</si>
  <si>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</si>
  <si>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</si>
  <si>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</si>
  <si>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</si>
  <si>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</si>
  <si>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</si>
  <si>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</si>
  <si>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</si>
  <si>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</si>
  <si>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</si>
  <si>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</si>
  <si>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</si>
  <si>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</si>
  <si>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</si>
  <si>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</si>
  <si>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</si>
  <si>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</si>
  <si>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</si>
  <si>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</si>
  <si>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</si>
  <si>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</si>
  <si>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</si>
  <si>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</si>
  <si>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</si>
  <si>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</si>
  <si>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</si>
  <si>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</si>
  <si>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</si>
  <si>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</si>
  <si>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</si>
  <si>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</si>
  <si>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</si>
  <si>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</si>
  <si>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</si>
  <si>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</si>
  <si>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</si>
  <si>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</si>
  <si>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</si>
  <si>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</si>
  <si>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</si>
  <si>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</si>
  <si>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</si>
  <si>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</si>
  <si>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</si>
  <si>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</si>
  <si>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</si>
  <si>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</si>
  <si>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</si>
  <si>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</si>
  <si>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</si>
  <si>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</si>
  <si>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</si>
  <si>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</si>
  <si>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</si>
  <si>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</si>
  <si>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</si>
  <si>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</si>
  <si>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</si>
  <si>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</si>
  <si>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</si>
  <si>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</si>
  <si>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</si>
  <si>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</si>
  <si>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</si>
  <si>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</si>
  <si>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</si>
  <si>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</si>
  <si>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</si>
  <si>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</si>
  <si>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</si>
  <si>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</si>
  <si>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</si>
  <si>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</si>
  <si>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</si>
  <si>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</si>
  <si>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</si>
  <si>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</si>
  <si>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</si>
  <si>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</si>
  <si>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</si>
  <si>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</si>
  <si>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</si>
  <si>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</si>
  <si>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</si>
  <si>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</si>
  <si>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</si>
  <si>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</si>
  <si>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</si>
  <si>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</si>
  <si>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</si>
  <si>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</si>
  <si>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</si>
  <si>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</si>
  <si>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</si>
  <si>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</si>
  <si>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</si>
  <si>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</si>
  <si>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</si>
  <si>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</si>
  <si>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</si>
  <si>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</si>
  <si>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</si>
  <si>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</si>
  <si>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</si>
  <si>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</si>
  <si>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</si>
  <si>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</si>
  <si>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</si>
  <si>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</si>
  <si>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</si>
  <si>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</si>
  <si>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</si>
  <si>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</si>
  <si>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</si>
  <si>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</si>
  <si>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</si>
  <si>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</si>
  <si>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</si>
  <si>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</si>
  <si>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</si>
  <si>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</si>
  <si>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</si>
  <si>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</si>
  <si>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</si>
  <si>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</si>
  <si>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</si>
  <si>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</si>
  <si>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</si>
  <si>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</si>
  <si>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</si>
  <si>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</si>
  <si>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</si>
  <si>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</si>
  <si>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</si>
  <si>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</si>
  <si>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</si>
  <si>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</si>
  <si>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</si>
  <si>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</si>
  <si>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</si>
  <si>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</si>
  <si>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</si>
  <si>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</si>
  <si>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</si>
  <si>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</si>
  <si>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</si>
  <si>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</si>
  <si>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</si>
  <si>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</si>
  <si>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</si>
  <si>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</si>
  <si>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</si>
  <si>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</si>
  <si>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</si>
  <si>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</si>
  <si>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</si>
  <si>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</si>
  <si>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</si>
  <si>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</si>
  <si>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</si>
  <si>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</si>
  <si>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</si>
  <si>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</si>
  <si>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</si>
  <si>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</si>
  <si>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</si>
  <si>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</si>
  <si>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</si>
  <si>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</si>
  <si>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</si>
  <si>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</si>
  <si>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</si>
  <si>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</si>
  <si>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</si>
  <si>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</si>
  <si>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</si>
  <si>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</si>
  <si>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</si>
  <si>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</si>
  <si>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</si>
  <si>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</si>
  <si>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</si>
  <si>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</si>
  <si>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</si>
  <si>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</si>
  <si>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</si>
  <si>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</si>
  <si>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</si>
  <si>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</si>
  <si>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</si>
  <si>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</si>
  <si>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</si>
  <si>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</si>
  <si>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</si>
  <si>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</si>
  <si>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</si>
  <si>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</si>
  <si>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</si>
  <si>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</si>
  <si>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</si>
  <si>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</si>
  <si>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</si>
  <si>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</si>
  <si>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</si>
  <si>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</si>
  <si>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</si>
  <si>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</si>
  <si>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</si>
  <si>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</si>
  <si>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</si>
  <si>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</si>
  <si>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</si>
  <si>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</si>
  <si>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</si>
  <si>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</si>
  <si>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</si>
  <si>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</si>
  <si>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</si>
  <si>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</si>
  <si>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</si>
  <si>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</si>
  <si>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</si>
  <si>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</si>
  <si>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</si>
  <si>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</si>
  <si>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</si>
  <si>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</si>
  <si>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</si>
  <si>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</si>
  <si>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</si>
  <si>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</si>
  <si>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</si>
  <si>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</si>
  <si>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</si>
  <si>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</si>
  <si>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</si>
  <si>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</si>
  <si>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</si>
  <si>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</si>
  <si>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</si>
  <si>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</si>
  <si>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</si>
  <si>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</si>
  <si>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</si>
  <si>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</si>
  <si>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</si>
  <si>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</si>
  <si>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</si>
  <si>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</si>
  <si>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</si>
  <si>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</si>
  <si>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</si>
  <si>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</si>
  <si>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</si>
  <si>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</si>
  <si>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</si>
  <si>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</si>
  <si>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</si>
  <si>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</si>
  <si>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</si>
  <si>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</si>
  <si>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</si>
  <si>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</si>
  <si>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</si>
  <si>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</si>
  <si>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</si>
  <si>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</si>
  <si>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</si>
  <si>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</si>
  <si>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</si>
  <si>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</si>
  <si>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</si>
  <si>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</si>
  <si>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</si>
  <si>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</si>
  <si>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</si>
  <si>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</si>
  <si>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</si>
  <si>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</si>
  <si>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</si>
  <si>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</si>
  <si>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</si>
  <si>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</si>
  <si>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</si>
  <si>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</si>
  <si>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</si>
  <si>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</si>
  <si>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</si>
  <si>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</si>
  <si>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</si>
  <si>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</si>
  <si>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</si>
  <si>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</si>
  <si>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</si>
  <si>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</si>
  <si>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</si>
  <si>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</si>
  <si>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</si>
  <si>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</si>
  <si>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</si>
  <si>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</si>
  <si>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</si>
  <si>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</si>
  <si>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</si>
  <si>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</si>
  <si>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</si>
  <si>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</si>
  <si>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</si>
  <si>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</si>
  <si>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</si>
  <si>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</si>
  <si>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</si>
  <si>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</si>
  <si>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</si>
  <si>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</si>
  <si>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</si>
  <si>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</si>
  <si>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</si>
  <si>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</si>
  <si>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</si>
  <si>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</si>
  <si>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</si>
  <si>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</si>
  <si>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</si>
  <si>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</si>
  <si>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</si>
  <si>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</si>
  <si>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</si>
  <si>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</si>
  <si>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</si>
  <si>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</si>
  <si>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</si>
  <si>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</si>
  <si>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</si>
  <si>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</si>
  <si>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</si>
  <si>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</si>
  <si>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</si>
  <si>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</si>
  <si>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</si>
  <si>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</si>
  <si>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</si>
  <si>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</si>
  <si>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</si>
  <si>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</si>
  <si>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24/01/2022</t>
  </si>
  <si>
    <t>Cut-off Date: 31/12/2021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</si>
</sst>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44561</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2929.70988591</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0.1289826149942197</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2922.6884186899997</v>
      </c>
      <c r="E53" s="91"/>
      <c r="F53" s="206">
        <f>IF($C$58=0,"",IF(C53="[for completion]","",C53/$C$58))</f>
        <v>0.9976033575017893</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7.02146722</v>
      </c>
      <c r="E57" s="91"/>
      <c r="F57" s="206">
        <f>IF($C$58=0,"",IF(C57="[for completion]","",C57/$C$58))</f>
        <v>0.0023966424982107249</v>
      </c>
      <c r="G57" s="92"/>
      <c r="H57" s="64"/>
      <c r="L57" s="64"/>
      <c r="M57" s="64"/>
      <c r="N57" s="96"/>
    </row>
    <row r="58">
      <c r="A58" s="66" t="s">
        <v>98</v>
      </c>
      <c r="B58" s="93" t="s">
        <v>99</v>
      </c>
      <c r="C58" s="194">
        <f>SUM(C53:C57)</f>
        <v>2929.7098859099997</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21.47755066</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3.17666895</v>
      </c>
      <c r="D70" s="192" t="str">
        <f>IF($D$66="ND2","ND2","")</f>
        <v>ND2</v>
      </c>
      <c r="E70" s="62"/>
      <c r="F70" s="206">
        <f>IF($C$77=0,"",IF(C70="[for completion]","",C70/$C$77))</f>
        <v>0.0010868996262775896</v>
      </c>
      <c r="G70" s="206" t="str">
        <f>IF($D$66="ND2","ND2",IF(OR(D70="ND2",D70=""),"",D70/$D$77))</f>
        <v>ND2</v>
      </c>
      <c r="H70" s="64"/>
      <c r="L70" s="64"/>
      <c r="M70" s="64"/>
      <c r="N70" s="96"/>
    </row>
    <row r="71">
      <c r="A71" s="66" t="s">
        <v>114</v>
      </c>
      <c r="B71" s="182" t="s">
        <v>1495</v>
      </c>
      <c r="C71" s="192">
        <v>3.67046942</v>
      </c>
      <c r="D71" s="192" t="str">
        <f>IF($D$66="ND2","ND2","")</f>
        <v>ND2</v>
      </c>
      <c r="E71" s="62"/>
      <c r="F71" s="206">
        <f>IF($C$77=0,"",IF(C71="[for completion]","",C71/$C$77))</f>
        <v>0.0012558538216144056</v>
      </c>
      <c r="G71" s="206" t="str">
        <f>IF($D$66="ND2","ND2",IF(OR(D71="ND2",D71=""),"",D71/$D$77))</f>
        <v>ND2</v>
      </c>
      <c r="H71" s="64"/>
      <c r="L71" s="64"/>
      <c r="M71" s="64"/>
      <c r="N71" s="96"/>
    </row>
    <row r="72">
      <c r="A72" s="66" t="s">
        <v>115</v>
      </c>
      <c r="B72" s="181" t="s">
        <v>1496</v>
      </c>
      <c r="C72" s="192">
        <v>6.8180402</v>
      </c>
      <c r="D72" s="192" t="str">
        <f>IF($D$66="ND2","ND2","")</f>
        <v>ND2</v>
      </c>
      <c r="E72" s="62"/>
      <c r="F72" s="206">
        <f>IF($C$77=0,"",IF(C72="[for completion]","",C72/$C$77))</f>
        <v>0.0023327974875460606</v>
      </c>
      <c r="G72" s="206" t="str">
        <f>IF($D$66="ND2","ND2",IF(OR(D72="ND2",D72=""),"",D72/$D$77))</f>
        <v>ND2</v>
      </c>
      <c r="H72" s="64"/>
      <c r="L72" s="64"/>
      <c r="M72" s="64"/>
      <c r="N72" s="96"/>
    </row>
    <row r="73">
      <c r="A73" s="66" t="s">
        <v>116</v>
      </c>
      <c r="B73" s="181" t="s">
        <v>1497</v>
      </c>
      <c r="C73" s="192">
        <v>4.85384886</v>
      </c>
      <c r="D73" s="192" t="str">
        <f>IF($D$66="ND2","ND2","")</f>
        <v>ND2</v>
      </c>
      <c r="E73" s="62"/>
      <c r="F73" s="206">
        <f>IF($C$77=0,"",IF(C73="[for completion]","",C73/$C$77))</f>
        <v>0.00166074797058784</v>
      </c>
      <c r="G73" s="206" t="str">
        <f>IF($D$66="ND2","ND2",IF(OR(D73="ND2",D73=""),"",D73/$D$77))</f>
        <v>ND2</v>
      </c>
      <c r="H73" s="64"/>
      <c r="L73" s="64"/>
      <c r="M73" s="64"/>
      <c r="N73" s="96"/>
    </row>
    <row r="74">
      <c r="A74" s="66" t="s">
        <v>117</v>
      </c>
      <c r="B74" s="181" t="s">
        <v>1498</v>
      </c>
      <c r="C74" s="192">
        <v>6.67466236</v>
      </c>
      <c r="D74" s="192" t="str">
        <f>IF($D$66="ND2","ND2","")</f>
        <v>ND2</v>
      </c>
      <c r="E74" s="62"/>
      <c r="F74" s="206">
        <f>IF($C$77=0,"",IF(C74="[for completion]","",C74/$C$77))</f>
        <v>0.0022837406537477233</v>
      </c>
      <c r="G74" s="206" t="str">
        <f>IF($D$66="ND2","ND2",IF(OR(D74="ND2",D74=""),"",D74/$D$77))</f>
        <v>ND2</v>
      </c>
      <c r="H74" s="64"/>
      <c r="L74" s="64"/>
      <c r="M74" s="64"/>
      <c r="N74" s="96"/>
    </row>
    <row r="75">
      <c r="A75" s="66" t="s">
        <v>118</v>
      </c>
      <c r="B75" s="181" t="s">
        <v>1499</v>
      </c>
      <c r="C75" s="192">
        <v>98.961254300000007</v>
      </c>
      <c r="D75" s="192" t="str">
        <f>IF($D$66="ND2","ND2","")</f>
        <v>ND2</v>
      </c>
      <c r="E75" s="62"/>
      <c r="F75" s="206">
        <f>IF($C$77=0,"",IF(C75="[for completion]","",C75/$C$77))</f>
        <v>0.033859666212505878</v>
      </c>
      <c r="G75" s="206" t="str">
        <f>IF($D$66="ND2","ND2",IF(OR(D75="ND2",D75=""),"",D75/$D$77))</f>
        <v>ND2</v>
      </c>
      <c r="H75" s="64"/>
      <c r="L75" s="64"/>
      <c r="M75" s="64"/>
      <c r="N75" s="96"/>
    </row>
    <row r="76">
      <c r="A76" s="66" t="s">
        <v>119</v>
      </c>
      <c r="B76" s="181" t="s">
        <v>1500</v>
      </c>
      <c r="C76" s="192">
        <v>2798.5334746</v>
      </c>
      <c r="D76" s="192" t="str">
        <f>IF($D$66="ND2","ND2","")</f>
        <v>ND2</v>
      </c>
      <c r="E76" s="62"/>
      <c r="F76" s="206">
        <f>IF($C$77=0,"",IF(C76="[for completion]","",C76/$C$77))</f>
        <v>0.95752029422772056</v>
      </c>
      <c r="G76" s="206" t="str">
        <f>IF($D$66="ND2","ND2",IF(OR(D76="ND2",D76=""),"",D76/$D$77))</f>
        <v>ND2</v>
      </c>
      <c r="H76" s="64"/>
      <c r="L76" s="64"/>
      <c r="M76" s="64"/>
      <c r="N76" s="96"/>
    </row>
    <row r="77">
      <c r="A77" s="66" t="s">
        <v>120</v>
      </c>
      <c r="B77" s="100" t="s">
        <v>99</v>
      </c>
      <c r="C77" s="194">
        <f>SUM(C70:C76)</f>
        <v>2922.6884186899997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1.47512796</v>
      </c>
      <c r="D79" s="194" t="str">
        <f>IF($D$66="ND2","ND2","")</f>
        <v>ND2</v>
      </c>
      <c r="E79" s="83"/>
      <c r="F79" s="206">
        <f>IF($C$77=0,"",IF(C79="","",C79/$C$77))</f>
        <v>0.00050471612046185143</v>
      </c>
      <c r="G79" s="206" t="str">
        <f>IF($D$66="ND2","ND2",IF(OR(D79="ND2",D79=""),"",D79/$D$77))</f>
        <v>ND2</v>
      </c>
      <c r="H79" s="64"/>
      <c r="L79" s="64"/>
      <c r="M79" s="64"/>
      <c r="N79" s="96"/>
    </row>
    <row r="80" outlineLevel="1">
      <c r="A80" s="66" t="s">
        <v>125</v>
      </c>
      <c r="B80" s="101" t="s">
        <v>126</v>
      </c>
      <c r="C80" s="194">
        <v>1.70154099</v>
      </c>
      <c r="D80" s="194" t="str">
        <f>IF($D$66="ND2","ND2","")</f>
        <v>ND2</v>
      </c>
      <c r="E80" s="83"/>
      <c r="F80" s="206">
        <f>IF($C$77=0,"",IF(C80="","",C80/$C$77))</f>
        <v>0.00058218350581573815</v>
      </c>
      <c r="G80" s="206" t="str">
        <f>IF($D$66="ND2","ND2",IF(OR(D80="ND2",D80=""),"",D80/$D$77))</f>
        <v>ND2</v>
      </c>
      <c r="H80" s="64"/>
      <c r="L80" s="64"/>
      <c r="M80" s="64"/>
      <c r="N80" s="96"/>
    </row>
    <row r="81" outlineLevel="1">
      <c r="A81" s="66" t="s">
        <v>127</v>
      </c>
      <c r="B81" s="101" t="s">
        <v>128</v>
      </c>
      <c r="C81" s="194">
        <v>1.15208875</v>
      </c>
      <c r="D81" s="194" t="str">
        <f>IF($D$66="ND2","ND2","")</f>
        <v>ND2</v>
      </c>
      <c r="E81" s="83"/>
      <c r="F81" s="206">
        <f>IF($C$77=0,"",IF(C81="","",C81/$C$77))</f>
        <v>0.000394188016290969</v>
      </c>
      <c r="G81" s="206" t="str">
        <f>IF($D$66="ND2","ND2",IF(OR(D81="ND2",D81=""),"",D81/$D$77))</f>
        <v>ND2</v>
      </c>
      <c r="H81" s="64"/>
      <c r="L81" s="64"/>
      <c r="M81" s="64"/>
      <c r="N81" s="96"/>
    </row>
    <row r="82" outlineLevel="1">
      <c r="A82" s="66" t="s">
        <v>129</v>
      </c>
      <c r="B82" s="101" t="s">
        <v>130</v>
      </c>
      <c r="C82" s="194">
        <v>2.51838067</v>
      </c>
      <c r="D82" s="194" t="str">
        <f>IF($D$66="ND2","ND2","")</f>
        <v>ND2</v>
      </c>
      <c r="E82" s="83"/>
      <c r="F82" s="206">
        <f>IF($C$77=0,"",IF(C82="","",C82/$C$77))</f>
        <v>0.00086166580532343658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4.9089</v>
      </c>
      <c r="D89" s="196">
        <v>4.9089</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1000</v>
      </c>
      <c r="D95" s="192">
        <v>1000</v>
      </c>
      <c r="E95" s="62"/>
      <c r="F95" s="206">
        <f>IF($C$100=0,"",IF(C95="[for completion]","",IF(C95="","",C95/$C$100)))</f>
        <v>0.38535645472061658</v>
      </c>
      <c r="G95" s="206">
        <f>IF($D$100=0,"",IF(D95="[Mark as ND1 if not relevant]","",IF(D95="","",D95/$D$100)))</f>
        <v>0.38535645472061658</v>
      </c>
      <c r="H95" s="64"/>
      <c r="L95" s="64"/>
      <c r="M95" s="64"/>
      <c r="N95" s="96"/>
    </row>
    <row r="96">
      <c r="A96" s="66" t="s">
        <v>144</v>
      </c>
      <c r="B96" s="182" t="s">
        <v>1497</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2929.7099000000003</v>
      </c>
      <c r="D112" s="192">
        <v>2929.7099000000003</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2929.7099000000003</v>
      </c>
      <c r="D129" s="192">
        <f>SUM(D112:D128)</f>
        <v>2929.7099000000003</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7.02146722</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7.02146722</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7.02146722</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7.02146722</v>
      </c>
      <c r="E207" s="94"/>
      <c r="F207" s="206">
        <f>SUM(F193:F196)</f>
        <v>1</v>
      </c>
      <c r="G207" s="94"/>
      <c r="H207" s="64"/>
      <c r="L207" s="64"/>
      <c r="M207" s="64"/>
      <c r="N207" s="96"/>
    </row>
    <row r="208">
      <c r="A208" s="66" t="s">
        <v>282</v>
      </c>
      <c r="B208" s="100" t="s">
        <v>99</v>
      </c>
      <c r="C208" s="194">
        <f>SUM(C193:C206)</f>
        <v>7.02146722</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2922.68841869</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2922.68841869</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12419</v>
      </c>
      <c r="D28" s="323" t="str">
        <f>IF(C28="","","ND2")</f>
        <v>ND2</v>
      </c>
      <c r="F28" s="323">
        <f>IF(C28=0,"",IF(C28="","",C28))</f>
        <v>12419</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0.02225058</v>
      </c>
      <c r="D99" s="184" t="str">
        <f>IF(C99="","","ND2")</f>
        <v>ND2</v>
      </c>
      <c r="E99" s="184"/>
      <c r="F99" s="184">
        <f>IF(C99="","",C99)</f>
        <v>0.02225058</v>
      </c>
      <c r="G99" s="150"/>
    </row>
    <row r="100">
      <c r="A100" s="150" t="s">
        <v>546</v>
      </c>
      <c r="B100" s="171" t="s">
        <v>2575</v>
      </c>
      <c r="C100" s="184">
        <v>0.02538951</v>
      </c>
      <c r="D100" s="184" t="str">
        <f>IF(C100="","","ND2")</f>
        <v>ND2</v>
      </c>
      <c r="E100" s="184"/>
      <c r="F100" s="184">
        <f>IF(C100="","",C100)</f>
        <v>0.02538951</v>
      </c>
      <c r="G100" s="150"/>
    </row>
    <row r="101">
      <c r="A101" s="150" t="s">
        <v>547</v>
      </c>
      <c r="B101" s="171" t="s">
        <v>2576</v>
      </c>
      <c r="C101" s="184">
        <v>0.02384469</v>
      </c>
      <c r="D101" s="184" t="str">
        <f>IF(C101="","","ND2")</f>
        <v>ND2</v>
      </c>
      <c r="E101" s="184"/>
      <c r="F101" s="184">
        <f>IF(C101="","",C101)</f>
        <v>0.02384469</v>
      </c>
      <c r="G101" s="150"/>
    </row>
    <row r="102">
      <c r="A102" s="150" t="s">
        <v>548</v>
      </c>
      <c r="B102" s="171" t="s">
        <v>2577</v>
      </c>
      <c r="C102" s="184">
        <v>0.10798321</v>
      </c>
      <c r="D102" s="184" t="str">
        <f>IF(C102="","","ND2")</f>
        <v>ND2</v>
      </c>
      <c r="E102" s="184"/>
      <c r="F102" s="184">
        <f>IF(C102="","",C102)</f>
        <v>0.10798321</v>
      </c>
      <c r="G102" s="150"/>
    </row>
    <row r="103">
      <c r="A103" s="150" t="s">
        <v>549</v>
      </c>
      <c r="B103" s="171" t="s">
        <v>2578</v>
      </c>
      <c r="C103" s="184">
        <v>0.02750482</v>
      </c>
      <c r="D103" s="184" t="str">
        <f>IF(C103="","","ND2")</f>
        <v>ND2</v>
      </c>
      <c r="E103" s="184"/>
      <c r="F103" s="184">
        <f>IF(C103="","",C103)</f>
        <v>0.02750482</v>
      </c>
      <c r="G103" s="150"/>
    </row>
    <row r="104">
      <c r="A104" s="150" t="s">
        <v>550</v>
      </c>
      <c r="B104" s="171" t="s">
        <v>2579</v>
      </c>
      <c r="C104" s="184">
        <v>0.0420082</v>
      </c>
      <c r="D104" s="184" t="str">
        <f>IF(C104="","","ND2")</f>
        <v>ND2</v>
      </c>
      <c r="E104" s="184"/>
      <c r="F104" s="184">
        <f>IF(C104="","",C104)</f>
        <v>0.0420082</v>
      </c>
      <c r="G104" s="150"/>
    </row>
    <row r="105">
      <c r="A105" s="150" t="s">
        <v>551</v>
      </c>
      <c r="B105" s="171" t="s">
        <v>2580</v>
      </c>
      <c r="C105" s="184">
        <v>0.14959797</v>
      </c>
      <c r="D105" s="184" t="str">
        <f>IF(C105="","","ND2")</f>
        <v>ND2</v>
      </c>
      <c r="E105" s="184"/>
      <c r="F105" s="184">
        <f>IF(C105="","",C105)</f>
        <v>0.14959797</v>
      </c>
      <c r="G105" s="150"/>
    </row>
    <row r="106">
      <c r="A106" s="150" t="s">
        <v>552</v>
      </c>
      <c r="B106" s="171" t="s">
        <v>2581</v>
      </c>
      <c r="C106" s="184">
        <v>0.17252497</v>
      </c>
      <c r="D106" s="184" t="str">
        <f>IF(C106="","","ND2")</f>
        <v>ND2</v>
      </c>
      <c r="E106" s="184"/>
      <c r="F106" s="184">
        <f>IF(C106="","",C106)</f>
        <v>0.17252497</v>
      </c>
      <c r="G106" s="150"/>
    </row>
    <row r="107">
      <c r="A107" s="150" t="s">
        <v>553</v>
      </c>
      <c r="B107" s="171" t="s">
        <v>2582</v>
      </c>
      <c r="C107" s="184">
        <v>0.05151476</v>
      </c>
      <c r="D107" s="184" t="str">
        <f>IF(C107="","","ND2")</f>
        <v>ND2</v>
      </c>
      <c r="E107" s="184"/>
      <c r="F107" s="184">
        <f>IF(C107="","",C107)</f>
        <v>0.05151476</v>
      </c>
      <c r="G107" s="150"/>
    </row>
    <row r="108">
      <c r="A108" s="150" t="s">
        <v>554</v>
      </c>
      <c r="B108" s="171" t="s">
        <v>2583</v>
      </c>
      <c r="C108" s="184">
        <v>0.09412497</v>
      </c>
      <c r="D108" s="184" t="str">
        <f>IF(C108="","","ND2")</f>
        <v>ND2</v>
      </c>
      <c r="E108" s="184"/>
      <c r="F108" s="184">
        <f>IF(C108="","",C108)</f>
        <v>0.09412497</v>
      </c>
      <c r="G108" s="150"/>
    </row>
    <row r="109">
      <c r="A109" s="150" t="s">
        <v>555</v>
      </c>
      <c r="B109" s="171" t="s">
        <v>2584</v>
      </c>
      <c r="C109" s="184">
        <v>0.0229628</v>
      </c>
      <c r="D109" s="184" t="str">
        <f>IF(C109="","","ND2")</f>
        <v>ND2</v>
      </c>
      <c r="E109" s="184"/>
      <c r="F109" s="184">
        <f>IF(C109="","",C109)</f>
        <v>0.0229628</v>
      </c>
      <c r="G109" s="150"/>
    </row>
    <row r="110">
      <c r="A110" s="150" t="s">
        <v>556</v>
      </c>
      <c r="B110" s="171" t="s">
        <v>2585</v>
      </c>
      <c r="C110" s="184">
        <v>0.26025733</v>
      </c>
      <c r="D110" s="184" t="str">
        <f>IF(C110="","","ND2")</f>
        <v>ND2</v>
      </c>
      <c r="E110" s="184"/>
      <c r="F110" s="184">
        <f>IF(C110="","",C110)</f>
        <v>0.26025733</v>
      </c>
      <c r="G110" s="150"/>
    </row>
    <row r="111">
      <c r="A111" s="150" t="s">
        <v>557</v>
      </c>
      <c r="B111" s="171" t="s">
        <v>2586</v>
      </c>
      <c r="C111" s="184">
        <v>3.618E-05</v>
      </c>
      <c r="D111" s="184" t="str">
        <f>IF(C111="","","ND2")</f>
        <v>ND2</v>
      </c>
      <c r="E111" s="184"/>
      <c r="F111" s="184">
        <f>IF(C111="","",C111)</f>
        <v>3.618E-05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0.99396204</v>
      </c>
      <c r="D150" s="184" t="str">
        <f>IF(C150="","","ND2")</f>
        <v>ND2</v>
      </c>
      <c r="E150" s="185"/>
      <c r="F150" s="184">
        <f>IF(C150="","",C150)</f>
        <v>0.99396204</v>
      </c>
    </row>
    <row r="151">
      <c r="A151" s="150" t="s">
        <v>579</v>
      </c>
      <c r="B151" s="150" t="s">
        <v>580</v>
      </c>
      <c r="C151" s="184">
        <v>0.00603796</v>
      </c>
      <c r="D151" s="184" t="str">
        <f>IF(C151="","","ND2")</f>
        <v>ND2</v>
      </c>
      <c r="E151" s="185"/>
      <c r="F151" s="184">
        <f>IF(C151="","",C151)</f>
        <v>0.00603796</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0.43261107</v>
      </c>
      <c r="D160" s="184" t="str">
        <f>IF(C160="","","ND2")</f>
        <v>ND2</v>
      </c>
      <c r="E160" s="185"/>
      <c r="F160" s="184">
        <f>IF(C160="","",C160)</f>
        <v>0.43261107</v>
      </c>
    </row>
    <row r="161">
      <c r="A161" s="150" t="s">
        <v>591</v>
      </c>
      <c r="B161" s="150" t="s">
        <v>592</v>
      </c>
      <c r="C161" s="184">
        <v>0.56738893</v>
      </c>
      <c r="D161" s="184" t="str">
        <f>IF(C161="","","ND2")</f>
        <v>ND2</v>
      </c>
      <c r="E161" s="185"/>
      <c r="F161" s="184">
        <f>IF(C161="","",C161)</f>
        <v>0.56738893</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0.02840828</v>
      </c>
      <c r="D170" s="184" t="str">
        <f>IF(C170="","","ND2")</f>
        <v>ND2</v>
      </c>
      <c r="E170" s="185"/>
      <c r="F170" s="184">
        <f>IF(C170="","",C170)</f>
        <v>0.02840828</v>
      </c>
    </row>
    <row r="171">
      <c r="A171" s="150" t="s">
        <v>603</v>
      </c>
      <c r="B171" s="172" t="s">
        <v>2588</v>
      </c>
      <c r="C171" s="184">
        <v>0.06400798</v>
      </c>
      <c r="D171" s="184" t="str">
        <f>IF(C171="","","ND2")</f>
        <v>ND2</v>
      </c>
      <c r="E171" s="185"/>
      <c r="F171" s="184">
        <f>IF(C171="","",C171)</f>
        <v>0.06400798</v>
      </c>
    </row>
    <row r="172">
      <c r="A172" s="150" t="s">
        <v>605</v>
      </c>
      <c r="B172" s="172" t="s">
        <v>2589</v>
      </c>
      <c r="C172" s="184">
        <v>0.06991714</v>
      </c>
      <c r="D172" s="184" t="str">
        <f>IF(C172="","","ND2")</f>
        <v>ND2</v>
      </c>
      <c r="E172" s="184"/>
      <c r="F172" s="184">
        <f>IF(C172="","",C172)</f>
        <v>0.06991714</v>
      </c>
    </row>
    <row r="173">
      <c r="A173" s="150" t="s">
        <v>607</v>
      </c>
      <c r="B173" s="172" t="s">
        <v>2590</v>
      </c>
      <c r="C173" s="184">
        <v>0.15125628</v>
      </c>
      <c r="D173" s="184" t="str">
        <f>IF(C173="","","ND2")</f>
        <v>ND2</v>
      </c>
      <c r="E173" s="184"/>
      <c r="F173" s="184">
        <f>IF(C173="","",C173)</f>
        <v>0.15125628</v>
      </c>
    </row>
    <row r="174">
      <c r="A174" s="150" t="s">
        <v>609</v>
      </c>
      <c r="B174" s="172" t="s">
        <v>2591</v>
      </c>
      <c r="C174" s="184">
        <v>0.68641033</v>
      </c>
      <c r="D174" s="184" t="str">
        <f>IF(C174="","","ND2")</f>
        <v>ND2</v>
      </c>
      <c r="E174" s="184"/>
      <c r="F174" s="184">
        <f>IF(C174="","",C174)</f>
        <v>0.68641033</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235.34007719542637</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0.26849084</v>
      </c>
      <c r="D190" s="218">
        <v>16</v>
      </c>
      <c r="E190" s="177"/>
      <c r="F190" s="214">
        <f>IF($C$214=0,"",IF(C190="[for completion]","",IF(C190="","",C190/$C$214)))</f>
        <v>9.1864339107465429E-05</v>
      </c>
      <c r="G190" s="214">
        <f>IF($D$214=0,"",IF(D190="[for completion]","",IF(D190="","",D190/$D$214)))</f>
        <v>0.0012883484982687816</v>
      </c>
    </row>
    <row r="191">
      <c r="A191" s="150" t="s">
        <v>630</v>
      </c>
      <c r="B191" s="171" t="s">
        <v>2594</v>
      </c>
      <c r="C191" s="215">
        <v>5.05161941</v>
      </c>
      <c r="D191" s="218">
        <v>121</v>
      </c>
      <c r="E191" s="177"/>
      <c r="F191" s="214">
        <f>IF($C$214=0,"",IF(C191="[for completion]","",IF(C191="","",C191/$C$214)))</f>
        <v>0.0017284153102656852</v>
      </c>
      <c r="G191" s="214">
        <f>IF($D$214=0,"",IF(D191="[for completion]","",IF(D191="","",D191/$D$214)))</f>
        <v>0.00974313551815766</v>
      </c>
    </row>
    <row r="192">
      <c r="A192" s="150" t="s">
        <v>631</v>
      </c>
      <c r="B192" s="171" t="s">
        <v>2595</v>
      </c>
      <c r="C192" s="215">
        <v>28.59555154</v>
      </c>
      <c r="D192" s="218">
        <v>453</v>
      </c>
      <c r="E192" s="177"/>
      <c r="F192" s="214">
        <f>IF($C$214=0,"",IF(C192="[for completion]","",IF(C192="","",C192/$C$214)))</f>
        <v>0.0097839890688098154</v>
      </c>
      <c r="G192" s="214">
        <f>IF($D$214=0,"",IF(D192="[for completion]","",IF(D192="","",D192/$D$214)))</f>
        <v>0.036476366857234883</v>
      </c>
    </row>
    <row r="193">
      <c r="A193" s="150" t="s">
        <v>632</v>
      </c>
      <c r="B193" s="171" t="s">
        <v>2596</v>
      </c>
      <c r="C193" s="215">
        <v>51.6238546</v>
      </c>
      <c r="D193" s="218">
        <v>584</v>
      </c>
      <c r="E193" s="177"/>
      <c r="F193" s="214">
        <f>IF($C$214=0,"",IF(C193="[for completion]","",IF(C193="","",C193/$C$214)))</f>
        <v>0.017663139960413136</v>
      </c>
      <c r="G193" s="214">
        <f>IF($D$214=0,"",IF(D193="[for completion]","",IF(D193="","",D193/$D$214)))</f>
        <v>0.047024720186810531</v>
      </c>
    </row>
    <row r="194">
      <c r="A194" s="150" t="s">
        <v>633</v>
      </c>
      <c r="B194" s="171" t="s">
        <v>2597</v>
      </c>
      <c r="C194" s="215">
        <v>248.86923649</v>
      </c>
      <c r="D194" s="218">
        <v>1952</v>
      </c>
      <c r="E194" s="177"/>
      <c r="F194" s="214">
        <f>IF($C$214=0,"",IF(C194="[for completion]","",IF(C194="","",C194/$C$214)))</f>
        <v>0.0851507929817396</v>
      </c>
      <c r="G194" s="214">
        <f>IF($D$214=0,"",IF(D194="[for completion]","",IF(D194="","",D194/$D$214)))</f>
        <v>0.15717851678879136</v>
      </c>
    </row>
    <row r="195">
      <c r="A195" s="150" t="s">
        <v>634</v>
      </c>
      <c r="B195" s="171" t="s">
        <v>2598</v>
      </c>
      <c r="C195" s="215">
        <v>443.04209843</v>
      </c>
      <c r="D195" s="218">
        <v>2527</v>
      </c>
      <c r="E195" s="177"/>
      <c r="F195" s="214">
        <f>IF($C$214=0,"",IF(C195="[for completion]","",IF(C195="","",C195/$C$214)))</f>
        <v>0.15158718103402186</v>
      </c>
      <c r="G195" s="214">
        <f>IF($D$214=0,"",IF(D195="[for completion]","",IF(D195="","",D195/$D$214)))</f>
        <v>0.20347854094532572</v>
      </c>
    </row>
    <row r="196">
      <c r="A196" s="150" t="s">
        <v>635</v>
      </c>
      <c r="B196" s="171" t="s">
        <v>2599</v>
      </c>
      <c r="C196" s="215">
        <v>521.74704763</v>
      </c>
      <c r="D196" s="218">
        <v>2329</v>
      </c>
      <c r="E196" s="177"/>
      <c r="F196" s="214">
        <f>IF($C$214=0,"",IF(C196="[for completion]","",IF(C196="","",C196/$C$214)))</f>
        <v>0.17851613750324308</v>
      </c>
      <c r="G196" s="214">
        <f>IF($D$214=0,"",IF(D196="[for completion]","",IF(D196="","",D196/$D$214)))</f>
        <v>0.18753522827924954</v>
      </c>
    </row>
    <row r="197">
      <c r="A197" s="150" t="s">
        <v>636</v>
      </c>
      <c r="B197" s="171" t="s">
        <v>2600</v>
      </c>
      <c r="C197" s="215">
        <v>451.67125006</v>
      </c>
      <c r="D197" s="218">
        <v>1648</v>
      </c>
      <c r="E197" s="177"/>
      <c r="F197" s="214">
        <f>IF($C$214=0,"",IF(C197="[for completion]","",IF(C197="","",C197/$C$214)))</f>
        <v>0.15453965163431518</v>
      </c>
      <c r="G197" s="214">
        <f>IF($D$214=0,"",IF(D197="[for completion]","",IF(D197="","",D197/$D$214)))</f>
        <v>0.13269989532168452</v>
      </c>
    </row>
    <row r="198">
      <c r="A198" s="150" t="s">
        <v>637</v>
      </c>
      <c r="B198" s="171" t="s">
        <v>2601</v>
      </c>
      <c r="C198" s="215">
        <v>326.47463106</v>
      </c>
      <c r="D198" s="218">
        <v>1010</v>
      </c>
      <c r="E198" s="177"/>
      <c r="F198" s="214">
        <f>IF($C$214=0,"",IF(C198="[for completion]","",IF(C198="","",C198/$C$214)))</f>
        <v>0.11170353602260884</v>
      </c>
      <c r="G198" s="214">
        <f>IF($D$214=0,"",IF(D198="[for completion]","",IF(D198="","",D198/$D$214)))</f>
        <v>0.08132699895321685</v>
      </c>
    </row>
    <row r="199">
      <c r="A199" s="150" t="s">
        <v>638</v>
      </c>
      <c r="B199" s="171" t="s">
        <v>2602</v>
      </c>
      <c r="C199" s="215">
        <v>236.02342745</v>
      </c>
      <c r="D199" s="218">
        <v>632</v>
      </c>
      <c r="E199" s="171"/>
      <c r="F199" s="214">
        <f>IF($C$214=0,"",IF(C199="[for completion]","",IF(C199="","",C199/$C$214)))</f>
        <v>0.0807555899358543</v>
      </c>
      <c r="G199" s="214">
        <f>IF($D$214=0,"",IF(D199="[for completion]","",IF(D199="","",D199/$D$214)))</f>
        <v>0.050889765681616878</v>
      </c>
    </row>
    <row r="200">
      <c r="A200" s="150" t="s">
        <v>639</v>
      </c>
      <c r="B200" s="171" t="s">
        <v>2603</v>
      </c>
      <c r="C200" s="215">
        <v>169.62889668</v>
      </c>
      <c r="D200" s="218">
        <v>400</v>
      </c>
      <c r="E200" s="171"/>
      <c r="F200" s="214">
        <f>IF($C$214=0,"",IF(C200="[for completion]","",IF(C200="","",C200/$C$214)))</f>
        <v>0.058038652220078486</v>
      </c>
      <c r="G200" s="214">
        <f>IF($D$214=0,"",IF(D200="[for completion]","",IF(D200="","",D200/$D$214)))</f>
        <v>0.032208712456719545</v>
      </c>
    </row>
    <row r="201">
      <c r="A201" s="150" t="s">
        <v>640</v>
      </c>
      <c r="B201" s="171" t="s">
        <v>2604</v>
      </c>
      <c r="C201" s="215">
        <v>108.42970394</v>
      </c>
      <c r="D201" s="218">
        <v>228</v>
      </c>
      <c r="E201" s="171"/>
      <c r="F201" s="214">
        <f>IF($C$214=0,"",IF(C201="[for completion]","",IF(C201="","",C201/$C$214)))</f>
        <v>0.037099303246495262</v>
      </c>
      <c r="G201" s="214">
        <f>IF($D$214=0,"",IF(D201="[for completion]","",IF(D201="","",D201/$D$214)))</f>
        <v>0.018358966100330141</v>
      </c>
    </row>
    <row r="202">
      <c r="A202" s="150" t="s">
        <v>641</v>
      </c>
      <c r="B202" s="171" t="s">
        <v>2605</v>
      </c>
      <c r="C202" s="215">
        <v>76.95164001</v>
      </c>
      <c r="D202" s="218">
        <v>147</v>
      </c>
      <c r="E202" s="171"/>
      <c r="F202" s="214">
        <f>IF($C$214=0,"",IF(C202="[for completion]","",IF(C202="","",C202/$C$214)))</f>
        <v>0.026329060435559905</v>
      </c>
      <c r="G202" s="214">
        <f>IF($D$214=0,"",IF(D202="[for completion]","",IF(D202="","",D202/$D$214)))</f>
        <v>0.011836701827844432</v>
      </c>
    </row>
    <row r="203">
      <c r="A203" s="150" t="s">
        <v>642</v>
      </c>
      <c r="B203" s="171" t="s">
        <v>2606</v>
      </c>
      <c r="C203" s="215">
        <v>63.87936466</v>
      </c>
      <c r="D203" s="218">
        <v>111</v>
      </c>
      <c r="E203" s="171"/>
      <c r="F203" s="214">
        <f>IF($C$214=0,"",IF(C203="[for completion]","",IF(C203="","",C203/$C$214)))</f>
        <v>0.021856371774529378</v>
      </c>
      <c r="G203" s="214">
        <f>IF($D$214=0,"",IF(D203="[for completion]","",IF(D203="","",D203/$D$214)))</f>
        <v>0.0089379177067396738</v>
      </c>
    </row>
    <row r="204">
      <c r="A204" s="150" t="s">
        <v>643</v>
      </c>
      <c r="B204" s="171" t="s">
        <v>2607</v>
      </c>
      <c r="C204" s="215">
        <v>41.84362993</v>
      </c>
      <c r="D204" s="218">
        <v>67</v>
      </c>
      <c r="E204" s="171"/>
      <c r="F204" s="214">
        <f>IF($C$214=0,"",IF(C204="[for completion]","",IF(C204="","",C204/$C$214)))</f>
        <v>0.014316828869755147</v>
      </c>
      <c r="G204" s="214">
        <f>IF($D$214=0,"",IF(D204="[for completion]","",IF(D204="","",D204/$D$214)))</f>
        <v>0.0053949593365005231</v>
      </c>
    </row>
    <row r="205">
      <c r="A205" s="150" t="s">
        <v>644</v>
      </c>
      <c r="B205" s="171" t="s">
        <v>2608</v>
      </c>
      <c r="C205" s="215">
        <v>32.98338261</v>
      </c>
      <c r="D205" s="218">
        <v>49</v>
      </c>
      <c r="F205" s="214">
        <f>IF($C$214=0,"",IF(C205="[for completion]","",IF(C205="","",C205/$C$214)))</f>
        <v>0.011285288708532173</v>
      </c>
      <c r="G205" s="214">
        <f>IF($D$214=0,"",IF(D205="[for completion]","",IF(D205="","",D205/$D$214)))</f>
        <v>0.0039455672759481442</v>
      </c>
    </row>
    <row r="206">
      <c r="A206" s="150" t="s">
        <v>645</v>
      </c>
      <c r="B206" s="171" t="s">
        <v>2609</v>
      </c>
      <c r="C206" s="215">
        <v>31.90044293</v>
      </c>
      <c r="D206" s="218">
        <v>44</v>
      </c>
      <c r="E206" s="166"/>
      <c r="F206" s="214">
        <f>IF($C$214=0,"",IF(C206="[for completion]","",IF(C206="","",C206/$C$214)))</f>
        <v>0.01091476009758794</v>
      </c>
      <c r="G206" s="214">
        <f>IF($D$214=0,"",IF(D206="[for completion]","",IF(D206="","",D206/$D$214)))</f>
        <v>0.00354295837023915</v>
      </c>
    </row>
    <row r="207">
      <c r="A207" s="150" t="s">
        <v>646</v>
      </c>
      <c r="B207" s="171" t="s">
        <v>2610</v>
      </c>
      <c r="C207" s="215">
        <v>34.85743623</v>
      </c>
      <c r="D207" s="218">
        <v>45</v>
      </c>
      <c r="E207" s="166"/>
      <c r="F207" s="214">
        <f>IF($C$214=0,"",IF(C207="[for completion]","",IF(C207="","",C207/$C$214)))</f>
        <v>0.011926497538052215</v>
      </c>
      <c r="G207" s="214">
        <f>IF($D$214=0,"",IF(D207="[for completion]","",IF(D207="","",D207/$D$214)))</f>
        <v>0.0036234801513809487</v>
      </c>
    </row>
    <row r="208">
      <c r="A208" s="150" t="s">
        <v>647</v>
      </c>
      <c r="B208" s="171" t="s">
        <v>2611</v>
      </c>
      <c r="C208" s="215">
        <v>19.0041803</v>
      </c>
      <c r="D208" s="218">
        <v>23</v>
      </c>
      <c r="E208" s="166"/>
      <c r="F208" s="214">
        <f>IF($C$214=0,"",IF(C208="[for completion]","",IF(C208="","",C208/$C$214)))</f>
        <v>0.0065022943186390054</v>
      </c>
      <c r="G208" s="214">
        <f>IF($D$214=0,"",IF(D208="[for completion]","",IF(D208="","",D208/$D$214)))</f>
        <v>0.0018520009662613738</v>
      </c>
    </row>
    <row r="209">
      <c r="A209" s="150" t="s">
        <v>648</v>
      </c>
      <c r="B209" s="171" t="s">
        <v>2612</v>
      </c>
      <c r="C209" s="215">
        <v>17.40424038</v>
      </c>
      <c r="D209" s="218">
        <v>20</v>
      </c>
      <c r="E209" s="166"/>
      <c r="F209" s="214">
        <f>IF($C$214=0,"",IF(C209="[for completion]","",IF(C209="","",C209/$C$214)))</f>
        <v>0.0059548736939262553</v>
      </c>
      <c r="G209" s="214">
        <f>IF($D$214=0,"",IF(D209="[for completion]","",IF(D209="","",D209/$D$214)))</f>
        <v>0.0016104356228359771</v>
      </c>
    </row>
    <row r="210">
      <c r="A210" s="150" t="s">
        <v>649</v>
      </c>
      <c r="B210" s="171" t="s">
        <v>2613</v>
      </c>
      <c r="C210" s="215">
        <v>5.58526125</v>
      </c>
      <c r="D210" s="218">
        <v>6</v>
      </c>
      <c r="E210" s="166"/>
      <c r="F210" s="214">
        <f>IF($C$214=0,"",IF(C210="[for completion]","",IF(C210="","",C210/$C$214)))</f>
        <v>0.0019110012597591272</v>
      </c>
      <c r="G210" s="214">
        <f>IF($D$214=0,"",IF(D210="[for completion]","",IF(D210="","",D210/$D$214)))</f>
        <v>0.00048313068685079316</v>
      </c>
    </row>
    <row r="211">
      <c r="A211" s="150" t="s">
        <v>650</v>
      </c>
      <c r="B211" s="171" t="s">
        <v>2614</v>
      </c>
      <c r="C211" s="215">
        <v>6.85303226</v>
      </c>
      <c r="D211" s="218">
        <v>7</v>
      </c>
      <c r="E211" s="166"/>
      <c r="F211" s="214">
        <f>IF($C$214=0,"",IF(C211="[for completion]","",IF(C211="","",C211/$C$214)))</f>
        <v>0.0023447700467063987</v>
      </c>
      <c r="G211" s="214">
        <f>IF($D$214=0,"",IF(D211="[for completion]","",IF(D211="","",D211/$D$214)))</f>
        <v>0.000563652467992592</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2922.6884186899993</v>
      </c>
      <c r="D214" s="219">
        <f>SUM(D190:D213)</f>
        <v>12419</v>
      </c>
      <c r="E214" s="166"/>
      <c r="F214" s="220">
        <f>SUM(F190:F213)</f>
        <v>1.0000000000000004</v>
      </c>
      <c r="G214" s="220">
        <f>SUM(G190:G213)</f>
        <v>0.99999999999999989</v>
      </c>
    </row>
    <row r="215" customHeight="1">
      <c r="A215" s="161"/>
      <c r="B215" s="333" t="s">
        <v>654</v>
      </c>
      <c r="C215" s="161" t="s">
        <v>623</v>
      </c>
      <c r="D215" s="161" t="s">
        <v>624</v>
      </c>
      <c r="E215" s="168"/>
      <c r="F215" s="161" t="s">
        <v>453</v>
      </c>
      <c r="G215" s="161" t="s">
        <v>625</v>
      </c>
    </row>
    <row r="216">
      <c r="A216" s="150" t="s">
        <v>655</v>
      </c>
      <c r="B216" s="150" t="s">
        <v>656</v>
      </c>
      <c r="C216" s="184">
        <v>0.78198568</v>
      </c>
      <c r="F216" s="217"/>
      <c r="G216" s="217"/>
    </row>
    <row r="217">
      <c r="F217" s="217"/>
      <c r="G217" s="217"/>
    </row>
    <row r="218">
      <c r="B218" s="171" t="s">
        <v>657</v>
      </c>
      <c r="F218" s="217"/>
      <c r="G218" s="217"/>
    </row>
    <row r="219">
      <c r="A219" s="150" t="s">
        <v>658</v>
      </c>
      <c r="B219" s="150" t="s">
        <v>659</v>
      </c>
      <c r="C219" s="215">
        <v>106.70697902</v>
      </c>
      <c r="D219" s="218">
        <v>1047</v>
      </c>
      <c r="F219" s="214">
        <f>IF($C$227=0,"",IF(C219="[for completion]","",C219/$C$227))</f>
        <v>0.036509871643391922</v>
      </c>
      <c r="G219" s="214">
        <f>IF($D$227=0,"",IF(D219="[for completion]","",D219/$D$227))</f>
        <v>0.084306304855463407</v>
      </c>
    </row>
    <row r="220">
      <c r="A220" s="150" t="s">
        <v>660</v>
      </c>
      <c r="B220" s="150" t="s">
        <v>661</v>
      </c>
      <c r="C220" s="215">
        <v>118.04992822</v>
      </c>
      <c r="D220" s="218">
        <v>746</v>
      </c>
      <c r="F220" s="214">
        <f>IF($C$227=0,"",IF(C220="[for completion]","",C220/$C$227))</f>
        <v>0.040390870085601549</v>
      </c>
      <c r="G220" s="214">
        <f>IF($D$227=0,"",IF(D220="[for completion]","",D220/$D$227))</f>
        <v>0.060069248731781946</v>
      </c>
    </row>
    <row r="221">
      <c r="A221" s="150" t="s">
        <v>662</v>
      </c>
      <c r="B221" s="150" t="s">
        <v>663</v>
      </c>
      <c r="C221" s="215">
        <v>218.55413854</v>
      </c>
      <c r="D221" s="218">
        <v>1073</v>
      </c>
      <c r="F221" s="214">
        <f>IF($C$227=0,"",IF(C221="[for completion]","",C221/$C$227))</f>
        <v>0.074778459839369329</v>
      </c>
      <c r="G221" s="214">
        <f>IF($D$227=0,"",IF(D221="[for completion]","",D221/$D$227))</f>
        <v>0.086399871165150174</v>
      </c>
    </row>
    <row r="222">
      <c r="A222" s="150" t="s">
        <v>664</v>
      </c>
      <c r="B222" s="150" t="s">
        <v>665</v>
      </c>
      <c r="C222" s="215">
        <v>362.12652253</v>
      </c>
      <c r="D222" s="218">
        <v>1530</v>
      </c>
      <c r="F222" s="214">
        <f>IF($C$227=0,"",IF(C222="[for completion]","",C222/$C$227))</f>
        <v>0.12390185700749841</v>
      </c>
      <c r="G222" s="214">
        <f>IF($D$227=0,"",IF(D222="[for completion]","",D222/$D$227))</f>
        <v>0.12319832514695225</v>
      </c>
    </row>
    <row r="223">
      <c r="A223" s="150" t="s">
        <v>666</v>
      </c>
      <c r="B223" s="150" t="s">
        <v>667</v>
      </c>
      <c r="C223" s="215">
        <v>570.94250687</v>
      </c>
      <c r="D223" s="218">
        <v>2147</v>
      </c>
      <c r="F223" s="214">
        <f>IF($C$227=0,"",IF(C223="[for completion]","",C223/$C$227))</f>
        <v>0.19534840019857691</v>
      </c>
      <c r="G223" s="214">
        <f>IF($D$227=0,"",IF(D223="[for completion]","",D223/$D$227))</f>
        <v>0.17288026411144214</v>
      </c>
    </row>
    <row r="224">
      <c r="A224" s="150" t="s">
        <v>668</v>
      </c>
      <c r="B224" s="150" t="s">
        <v>669</v>
      </c>
      <c r="C224" s="215">
        <v>729.86491166</v>
      </c>
      <c r="D224" s="218">
        <v>2728</v>
      </c>
      <c r="F224" s="214">
        <f>IF($C$227=0,"",IF(C224="[for completion]","",C224/$C$227))</f>
        <v>0.24972381831489868</v>
      </c>
      <c r="G224" s="214">
        <f>IF($D$227=0,"",IF(D224="[for completion]","",D224/$D$227))</f>
        <v>0.21966341895482727</v>
      </c>
    </row>
    <row r="225">
      <c r="A225" s="150" t="s">
        <v>670</v>
      </c>
      <c r="B225" s="150" t="s">
        <v>671</v>
      </c>
      <c r="C225" s="215">
        <v>633.86038504</v>
      </c>
      <c r="D225" s="218">
        <v>2387</v>
      </c>
      <c r="F225" s="214">
        <f>IF($C$227=0,"",IF(C225="[for completion]","",C225/$C$227))</f>
        <v>0.216875798660778</v>
      </c>
      <c r="G225" s="214">
        <f>IF($D$227=0,"",IF(D225="[for completion]","",D225/$D$227))</f>
        <v>0.19220549158547387</v>
      </c>
    </row>
    <row r="226">
      <c r="A226" s="150" t="s">
        <v>672</v>
      </c>
      <c r="B226" s="150" t="s">
        <v>673</v>
      </c>
      <c r="C226" s="215">
        <v>182.58304681</v>
      </c>
      <c r="D226" s="218">
        <v>761</v>
      </c>
      <c r="F226" s="214">
        <f>IF($C$227=0,"",IF(C226="[for completion]","",C226/$C$227))</f>
        <v>0.0624709242498853</v>
      </c>
      <c r="G226" s="214">
        <f>IF($D$227=0,"",IF(D226="[for completion]","",D226/$D$227))</f>
        <v>0.061277075448908931</v>
      </c>
    </row>
    <row r="227">
      <c r="A227" s="150" t="s">
        <v>674</v>
      </c>
      <c r="B227" s="180" t="s">
        <v>99</v>
      </c>
      <c r="C227" s="215">
        <f>SUM(C219:C226)</f>
        <v>2922.6884186899997</v>
      </c>
      <c r="D227" s="218">
        <f>SUM(D219:D226)</f>
        <v>12419</v>
      </c>
      <c r="F227" s="184">
        <f>SUM(F219:F226)</f>
        <v>1</v>
      </c>
      <c r="G227" s="184">
        <f>SUM(G219:G226)</f>
        <v>1</v>
      </c>
    </row>
    <row r="228" outlineLevel="1">
      <c r="A228" s="150" t="s">
        <v>675</v>
      </c>
      <c r="B228" s="167" t="s">
        <v>2616</v>
      </c>
      <c r="C228" s="215">
        <v>182.58304681</v>
      </c>
      <c r="D228" s="218">
        <v>1240</v>
      </c>
      <c r="F228" s="214">
        <f>IF($C$227=0,"",IF(C228="[for completion]","",C228/$C$227))</f>
        <v>0.0624709242498853</v>
      </c>
      <c r="G228" s="214">
        <f>IF($D$227=0,"",IF(D228="[for completion]","",D228/$D$227))</f>
        <v>0.099847008615830582</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0.53865094</v>
      </c>
      <c r="F238" s="217"/>
      <c r="G238" s="217"/>
    </row>
    <row r="239">
      <c r="F239" s="217"/>
      <c r="G239" s="217"/>
    </row>
    <row r="240">
      <c r="B240" s="171" t="s">
        <v>657</v>
      </c>
      <c r="F240" s="217"/>
      <c r="G240" s="217"/>
    </row>
    <row r="241">
      <c r="A241" s="150" t="s">
        <v>692</v>
      </c>
      <c r="B241" s="150" t="s">
        <v>659</v>
      </c>
      <c r="C241" s="215">
        <v>477.51724798</v>
      </c>
      <c r="D241" s="218">
        <v>3099</v>
      </c>
      <c r="F241" s="214">
        <f>IF($C$249=0,"",IF(C241="[Mark as ND1 if not relevant]","",C241/$C$249))</f>
        <v>0.16338287890230585</v>
      </c>
      <c r="G241" s="214">
        <f>IF($D$249=0,"",IF(D241="[Mark as ND1 if not relevant]","",D241/$D$249))</f>
        <v>0.24953699975843466</v>
      </c>
    </row>
    <row r="242">
      <c r="A242" s="150" t="s">
        <v>693</v>
      </c>
      <c r="B242" s="150" t="s">
        <v>661</v>
      </c>
      <c r="C242" s="215">
        <v>649.285574</v>
      </c>
      <c r="D242" s="218">
        <v>2611</v>
      </c>
      <c r="F242" s="214">
        <f>IF($C$249=0,"",IF(C242="[Mark as ND1 if not relevant]","",C242/$C$249))</f>
        <v>0.22215353845040423</v>
      </c>
      <c r="G242" s="214">
        <f>IF($D$249=0,"",IF(D242="[Mark as ND1 if not relevant]","",D242/$D$249))</f>
        <v>0.21024237056123682</v>
      </c>
    </row>
    <row r="243">
      <c r="A243" s="150" t="s">
        <v>694</v>
      </c>
      <c r="B243" s="150" t="s">
        <v>663</v>
      </c>
      <c r="C243" s="215">
        <v>800.19708663</v>
      </c>
      <c r="D243" s="218">
        <v>3000</v>
      </c>
      <c r="F243" s="214">
        <f>IF($C$249=0,"",IF(C243="[Mark as ND1 if not relevant]","",C243/$C$249))</f>
        <v>0.27378802390049584</v>
      </c>
      <c r="G243" s="214">
        <f>IF($D$249=0,"",IF(D243="[Mark as ND1 if not relevant]","",D243/$D$249))</f>
        <v>0.24156534342539657</v>
      </c>
    </row>
    <row r="244">
      <c r="A244" s="150" t="s">
        <v>695</v>
      </c>
      <c r="B244" s="150" t="s">
        <v>665</v>
      </c>
      <c r="C244" s="215">
        <v>577.67825849</v>
      </c>
      <c r="D244" s="218">
        <v>2192</v>
      </c>
      <c r="F244" s="214">
        <f>IF($C$249=0,"",IF(C244="[Mark as ND1 if not relevant]","",C244/$C$249))</f>
        <v>0.19765304258773006</v>
      </c>
      <c r="G244" s="214">
        <f>IF($D$249=0,"",IF(D244="[Mark as ND1 if not relevant]","",D244/$D$249))</f>
        <v>0.17650374426282309</v>
      </c>
    </row>
    <row r="245">
      <c r="A245" s="150" t="s">
        <v>696</v>
      </c>
      <c r="B245" s="150" t="s">
        <v>667</v>
      </c>
      <c r="C245" s="215">
        <v>336.31022288</v>
      </c>
      <c r="D245" s="218">
        <v>1255</v>
      </c>
      <c r="F245" s="214">
        <f>IF($C$249=0,"",IF(C245="[Mark as ND1 if not relevant]","",C245/$C$249))</f>
        <v>0.11506879102451166</v>
      </c>
      <c r="G245" s="214">
        <f>IF($D$249=0,"",IF(D245="[Mark as ND1 if not relevant]","",D245/$D$249))</f>
        <v>0.10105483533295756</v>
      </c>
    </row>
    <row r="246">
      <c r="A246" s="150" t="s">
        <v>697</v>
      </c>
      <c r="B246" s="150" t="s">
        <v>669</v>
      </c>
      <c r="C246" s="215">
        <v>70.12389182</v>
      </c>
      <c r="D246" s="218">
        <v>235</v>
      </c>
      <c r="F246" s="214">
        <f>IF($C$249=0,"",IF(C246="[Mark as ND1 if not relevant]","",C246/$C$249))</f>
        <v>0.023992941352068847</v>
      </c>
      <c r="G246" s="214">
        <f>IF($D$249=0,"",IF(D246="[Mark as ND1 if not relevant]","",D246/$D$249))</f>
        <v>0.018922618568322731</v>
      </c>
    </row>
    <row r="247">
      <c r="A247" s="150" t="s">
        <v>698</v>
      </c>
      <c r="B247" s="150" t="s">
        <v>671</v>
      </c>
      <c r="C247" s="215">
        <v>11.25035807</v>
      </c>
      <c r="D247" s="218">
        <v>26</v>
      </c>
      <c r="F247" s="214">
        <f>IF($C$249=0,"",IF(C247="[Mark as ND1 if not relevant]","",C247/$C$249))</f>
        <v>0.0038493183187288259</v>
      </c>
      <c r="G247" s="214">
        <f>IF($D$249=0,"",IF(D247="[Mark as ND1 if not relevant]","",D247/$D$249))</f>
        <v>0.0020935663096867704</v>
      </c>
    </row>
    <row r="248">
      <c r="A248" s="150" t="s">
        <v>699</v>
      </c>
      <c r="B248" s="150" t="s">
        <v>673</v>
      </c>
      <c r="C248" s="215">
        <v>0.32577882</v>
      </c>
      <c r="D248" s="218">
        <v>1</v>
      </c>
      <c r="F248" s="214">
        <f>IF($C$249=0,"",IF(C248="[Mark as ND1 if not relevant]","",C248/$C$249))</f>
        <v>0.00011146546375477815</v>
      </c>
      <c r="G248" s="214">
        <f>IF($D$249=0,"",IF(D248="[Mark as ND1 if not relevant]","",D248/$D$249))</f>
        <v>8.0521781141798852E-05</v>
      </c>
    </row>
    <row r="249">
      <c r="A249" s="150" t="s">
        <v>700</v>
      </c>
      <c r="B249" s="180" t="s">
        <v>99</v>
      </c>
      <c r="C249" s="215">
        <f>SUM(C241:C248)</f>
        <v>2922.6884186899997</v>
      </c>
      <c r="D249" s="218">
        <f>SUM(D241:D248)</f>
        <v>12419</v>
      </c>
      <c r="F249" s="184">
        <f>SUM(F241:F248)</f>
        <v>1</v>
      </c>
      <c r="G249" s="184">
        <f>SUM(G241:G248)</f>
        <v>1</v>
      </c>
    </row>
    <row r="250" outlineLevel="1">
      <c r="A250" s="150" t="s">
        <v>701</v>
      </c>
      <c r="B250" s="167" t="s">
        <v>2616</v>
      </c>
      <c r="C250" s="215">
        <v>0.32577882</v>
      </c>
      <c r="D250" s="218">
        <v>1</v>
      </c>
      <c r="F250" s="214">
        <f>IF($C$249=0,"",IF(C250="[for completion]","",C250/$C$249))</f>
        <v>0.00011146546375477815</v>
      </c>
      <c r="G250" s="214">
        <f>IF($D$249=0,"",IF(D250="[for completion]","",D250/$D$249))</f>
        <v>8.0521781141798852E-05</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0.80353206</v>
      </c>
      <c r="E277" s="145"/>
      <c r="F277" s="145"/>
    </row>
    <row r="278">
      <c r="A278" s="150" t="s">
        <v>733</v>
      </c>
      <c r="B278" s="150" t="s">
        <v>97</v>
      </c>
      <c r="C278" s="184">
        <v>0</v>
      </c>
      <c r="E278" s="145"/>
      <c r="F278" s="145"/>
    </row>
    <row r="279">
      <c r="A279" s="150" t="s">
        <v>735</v>
      </c>
      <c r="B279" s="150" t="s">
        <v>734</v>
      </c>
      <c r="C279" s="184">
        <v>0.19646794</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91.2269</v>
      </c>
      <c r="H75" s="64"/>
    </row>
    <row r="76">
      <c r="A76" s="66" t="s">
        <v>1439</v>
      </c>
      <c r="B76" s="66" t="s">
        <v>1467</v>
      </c>
      <c r="C76" s="313">
        <v>325.8384</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0.00088284</v>
      </c>
      <c r="D82" s="308" t="str">
        <f>IF(C82="","","ND2")</f>
        <v>ND2</v>
      </c>
      <c r="E82" s="308" t="str">
        <f>IF(C82="","","ND2")</f>
        <v>ND2</v>
      </c>
      <c r="F82" s="308" t="str">
        <f>IF(C82="","","ND2")</f>
        <v>ND2</v>
      </c>
      <c r="G82" s="308">
        <f>IF(C82="","",C82)</f>
        <v>0.00088284</v>
      </c>
      <c r="H82" s="64"/>
    </row>
    <row r="83">
      <c r="A83" s="66" t="s">
        <v>1446</v>
      </c>
      <c r="B83" s="66" t="s">
        <v>2630</v>
      </c>
      <c r="C83" s="308">
        <v>0.00151743</v>
      </c>
      <c r="D83" s="308" t="str">
        <f>IF(C83="","","ND2")</f>
        <v>ND2</v>
      </c>
      <c r="E83" s="308" t="str">
        <f>IF(C83="","","ND2")</f>
        <v>ND2</v>
      </c>
      <c r="F83" s="308" t="str">
        <f>IF(C83="","","ND2")</f>
        <v>ND2</v>
      </c>
      <c r="G83" s="308">
        <f>IF(C83="","",C83)</f>
        <v>0.00151743</v>
      </c>
      <c r="H83" s="64"/>
    </row>
    <row r="84">
      <c r="A84" s="66" t="s">
        <v>1447</v>
      </c>
      <c r="B84" s="66" t="s">
        <v>2631</v>
      </c>
      <c r="C84" s="308">
        <v>0.00046877</v>
      </c>
      <c r="D84" s="308" t="str">
        <f>IF(C84="","","ND2")</f>
        <v>ND2</v>
      </c>
      <c r="E84" s="308" t="str">
        <f>IF(C84="","","ND2")</f>
        <v>ND2</v>
      </c>
      <c r="F84" s="308" t="str">
        <f>IF(C84="","","ND2")</f>
        <v>ND2</v>
      </c>
      <c r="G84" s="308">
        <f>IF(C84="","",C84)</f>
        <v>0.00046877</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0.99713096</v>
      </c>
      <c r="D87" s="308" t="str">
        <f>IF(C87="","","ND2")</f>
        <v>ND2</v>
      </c>
      <c r="E87" s="308" t="str">
        <f>IF(C87="","","ND2")</f>
        <v>ND2</v>
      </c>
      <c r="F87" s="308" t="str">
        <f>IF(C87="","","ND2")</f>
        <v>ND2</v>
      </c>
      <c r="G87" s="308">
        <f>IF(C87="","",C87)</f>
        <v>0.99713096</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2022-01-06T15:50:41Z</dcterms:created>
  <dcterms:modified xsi:type="dcterms:W3CDTF">2022-01-06T15:50:41Z</dcterms:modified>
</cp:coreProperties>
</file>