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<sst xmlns="http://schemas.openxmlformats.org/spreadsheetml/2006/main" count="2461" uniqueCount="1778">
  <si>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</si>
  <si>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</si>
  <si>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</si>
  <si>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</si>
  <si>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</si>
  <si>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</si>
  <si>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</si>
  <si>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</si>
  <si>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</si>
  <si>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</si>
  <si>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</si>
  <si>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</si>
  <si>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</si>
  <si>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</si>
  <si>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</si>
  <si>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</si>
  <si>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</si>
  <si>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</si>
  <si>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</si>
  <si>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</si>
  <si>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</si>
  <si>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</si>
  <si>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</si>
  <si>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</si>
  <si>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</si>
  <si>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</si>
  <si>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</si>
  <si>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</si>
  <si>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</si>
  <si>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</si>
  <si>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</si>
  <si>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</si>
  <si>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</si>
  <si>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</si>
  <si>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</si>
  <si>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</si>
  <si>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</si>
  <si>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</si>
  <si>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</si>
  <si>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</si>
  <si>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</si>
  <si>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</si>
  <si>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</si>
  <si>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</si>
  <si>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</si>
  <si>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</si>
  <si>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</si>
  <si>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</si>
  <si>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</si>
  <si>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</si>
  <si>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</si>
  <si>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</si>
  <si>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</si>
  <si>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</si>
  <si>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</si>
  <si>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</si>
  <si>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</si>
  <si>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</si>
  <si>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</si>
  <si>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</si>
  <si>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</si>
  <si>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</si>
  <si>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</si>
  <si>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</si>
  <si>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</si>
  <si>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</si>
  <si>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</si>
  <si>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</si>
  <si>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</si>
  <si>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</si>
  <si>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</si>
  <si>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</si>
  <si>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</si>
  <si>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</si>
  <si>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</si>
  <si>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</si>
  <si>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</si>
  <si>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</si>
  <si>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</si>
  <si>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</si>
  <si>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</si>
  <si>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</si>
  <si>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</si>
  <si>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</si>
  <si>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</si>
  <si>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</si>
  <si>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</si>
  <si>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</si>
  <si>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</si>
  <si>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</si>
  <si>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</si>
  <si>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</si>
  <si>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</si>
  <si>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</si>
  <si>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</si>
  <si>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</si>
  <si>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</si>
  <si>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</si>
  <si>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</si>
  <si>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</si>
  <si>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</si>
  <si>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</si>
  <si>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</si>
  <si>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</si>
  <si>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</si>
  <si>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</si>
  <si>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</si>
  <si>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</si>
  <si>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</si>
  <si>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</si>
  <si>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</si>
  <si>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</si>
  <si>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</si>
  <si>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</si>
  <si>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</si>
  <si>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</si>
  <si>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</si>
  <si>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</si>
  <si>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</si>
  <si>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</si>
  <si>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</si>
  <si>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</si>
  <si>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</si>
  <si>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</si>
  <si>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</si>
  <si>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</si>
  <si>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</si>
  <si>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</si>
  <si>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</si>
  <si>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</si>
  <si>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</si>
  <si>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</si>
  <si>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</si>
  <si>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</si>
  <si>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</si>
  <si>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</si>
  <si>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</si>
  <si>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</si>
  <si>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</si>
  <si>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</si>
  <si>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</si>
  <si>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</si>
  <si>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</si>
  <si>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</si>
  <si>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</si>
  <si>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</si>
  <si>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</si>
  <si>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</si>
  <si>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</si>
  <si>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</si>
  <si>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</si>
  <si>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</si>
  <si>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</si>
  <si>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</si>
  <si>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</si>
  <si>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</si>
  <si>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</si>
  <si>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</si>
  <si>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</si>
  <si>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</si>
  <si>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</si>
  <si>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</si>
  <si>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</si>
  <si>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</si>
  <si>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</si>
  <si>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</si>
  <si>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</si>
  <si>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</si>
  <si>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</si>
  <si>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</si>
  <si>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</si>
  <si>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</si>
  <si>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</si>
  <si>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</si>
  <si>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</si>
  <si>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</si>
  <si>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</si>
  <si>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</si>
  <si>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</si>
  <si>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</si>
  <si>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</si>
  <si>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</si>
  <si>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</si>
  <si>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</si>
  <si>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</si>
  <si>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</si>
  <si>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</si>
  <si>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</si>
  <si>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</si>
  <si>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</si>
  <si>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</si>
  <si>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</si>
  <si>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</si>
  <si>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</si>
  <si>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</si>
  <si>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</si>
  <si>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</si>
  <si>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</si>
  <si>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</si>
  <si>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</si>
  <si>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</si>
  <si>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</si>
  <si>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</si>
  <si>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</si>
  <si>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</si>
  <si>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</si>
  <si>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</si>
  <si>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</si>
  <si>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</si>
  <si>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</si>
  <si>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</si>
  <si>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</si>
  <si>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</si>
  <si>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</si>
  <si>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</si>
  <si>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</si>
  <si>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</si>
  <si>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</si>
  <si>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</si>
  <si>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</si>
  <si>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</si>
  <si>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</si>
  <si>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</si>
  <si>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</si>
  <si>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</si>
  <si>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</si>
  <si>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</si>
  <si>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</si>
  <si>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</si>
  <si>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</si>
  <si>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</si>
  <si>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</si>
  <si>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</si>
  <si>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</si>
  <si>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</si>
  <si>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</si>
  <si>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</si>
  <si>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</si>
  <si>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</si>
  <si>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</si>
  <si>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</si>
  <si>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</si>
  <si>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</si>
  <si>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</si>
  <si>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</si>
  <si>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</si>
  <si>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</si>
  <si>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</si>
  <si>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</si>
  <si>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</si>
  <si>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</si>
  <si>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</si>
  <si>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</si>
  <si>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</si>
  <si>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</si>
  <si>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</si>
  <si>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</si>
  <si>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</si>
  <si>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</si>
  <si>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</si>
  <si>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</si>
  <si>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</si>
  <si>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</si>
  <si>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</si>
  <si>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</si>
  <si>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</si>
  <si>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</si>
  <si>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</si>
  <si>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</si>
  <si>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</si>
  <si>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</si>
  <si>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</si>
  <si>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</si>
  <si>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</si>
  <si>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</si>
  <si>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</si>
  <si>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</si>
  <si>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</si>
  <si>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</si>
  <si>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</si>
  <si>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</si>
  <si>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</si>
  <si>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</si>
  <si>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</si>
  <si>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</si>
  <si>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</si>
  <si>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</si>
  <si>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</si>
  <si>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</si>
  <si>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</si>
  <si>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</si>
  <si>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</si>
  <si>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</si>
  <si>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</si>
  <si>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</si>
  <si>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</si>
  <si>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</si>
  <si>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</si>
  <si>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</si>
  <si>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</si>
  <si>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</si>
  <si>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</si>
  <si>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</si>
  <si>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</si>
  <si>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</si>
  <si>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</si>
  <si>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</si>
  <si>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</si>
  <si>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</si>
  <si>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</si>
  <si>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</si>
  <si>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</si>
  <si>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</si>
  <si>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</si>
  <si>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</si>
  <si>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</si>
  <si>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</si>
  <si>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</si>
  <si>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</si>
  <si>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</si>
  <si>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</si>
  <si>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</si>
  <si>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</si>
  <si>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</si>
  <si>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</si>
  <si>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</si>
  <si>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</si>
  <si>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</si>
  <si>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</si>
  <si>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</si>
  <si>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</si>
  <si>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</si>
  <si>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</si>
  <si>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</si>
  <si>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</si>
  <si>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</si>
  <si>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</si>
  <si>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</si>
  <si>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</si>
  <si>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</si>
  <si>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</si>
  <si>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</si>
  <si>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</si>
  <si>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</si>
  <si>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</si>
  <si>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</si>
  <si>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</si>
  <si>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</si>
  <si>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</si>
  <si>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</si>
  <si>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</si>
  <si>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</si>
  <si>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</si>
  <si>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</si>
  <si>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</si>
  <si>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</si>
  <si>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</si>
  <si>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</si>
  <si>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</si>
  <si>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</si>
  <si>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</si>
  <si>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</si>
  <si>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</si>
  <si>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</si>
  <si>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</si>
  <si>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</si>
  <si>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</si>
  <si>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</si>
  <si>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</si>
  <si>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</si>
  <si>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</si>
  <si>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</si>
  <si>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</si>
  <si>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</si>
  <si>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</si>
  <si>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</si>
  <si>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</si>
  <si>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</si>
  <si>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</si>
  <si>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</si>
  <si>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</si>
  <si>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</si>
  <si>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</si>
  <si>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</si>
  <si>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</si>
  <si>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</si>
  <si>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</si>
  <si>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</si>
  <si>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</si>
  <si>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</si>
  <si>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</si>
  <si>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</si>
  <si>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</si>
  <si>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</si>
  <si>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</si>
  <si>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</si>
  <si>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</si>
  <si>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</si>
  <si>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</si>
  <si>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</si>
  <si>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</si>
  <si>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</si>
  <si>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</si>
  <si>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</si>
  <si>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</si>
  <si>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</si>
  <si>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</si>
  <si>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</si>
  <si>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</si>
  <si>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</si>
  <si>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</si>
  <si>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</si>
  <si>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</si>
  <si>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</si>
  <si>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</si>
  <si>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</si>
  <si>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</si>
  <si>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</si>
  <si>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</si>
  <si>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</si>
  <si>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</si>
  <si>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</si>
  <si>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</si>
  <si>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</si>
  <si>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</si>
  <si>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</si>
  <si>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</si>
  <si>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</si>
  <si>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</si>
  <si>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</si>
  <si>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</si>
  <si>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</si>
  <si>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</si>
  <si>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</si>
  <si>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</si>
  <si>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</si>
  <si>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</si>
  <si>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</si>
  <si>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</si>
  <si>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</si>
  <si>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</si>
  <si>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</si>
  <si>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</si>
  <si>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</si>
  <si>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</si>
  <si>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</si>
  <si>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</si>
  <si>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</si>
  <si>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</si>
  <si>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</si>
  <si>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</si>
  <si>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</si>
  <si>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</si>
  <si>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</si>
  <si>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</si>
  <si>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</si>
  <si>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</si>
  <si>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</si>
  <si>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</si>
  <si>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</si>
  <si>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</si>
  <si>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</si>
  <si>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</si>
  <si>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</si>
  <si>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</si>
  <si>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</si>
  <si>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</si>
  <si>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</si>
  <si>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</si>
  <si>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</si>
  <si>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</si>
  <si>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</si>
  <si>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</si>
  <si>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</si>
  <si>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</si>
  <si>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</si>
  <si>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</si>
  <si>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</si>
  <si>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</si>
  <si>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</si>
  <si>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</si>
  <si>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</si>
  <si>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</si>
  <si>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</si>
  <si>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</si>
  <si>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</si>
  <si>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</si>
  <si>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</si>
  <si>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</si>
  <si>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</si>
  <si>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</si>
  <si>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</si>
  <si>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</si>
  <si>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</si>
  <si>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</si>
  <si>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</si>
  <si>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</si>
  <si>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</si>
  <si>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</si>
  <si>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</si>
  <si>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</si>
  <si>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</si>
  <si>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</si>
  <si>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</si>
  <si>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</si>
  <si>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</si>
  <si>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</si>
  <si>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</si>
  <si>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</si>
  <si>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</si>
  <si>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</si>
  <si>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</si>
  <si>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</si>
  <si>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</si>
  <si>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</si>
  <si>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</si>
  <si>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</si>
  <si>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</si>
  <si>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</si>
  <si>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</si>
  <si>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</si>
  <si>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</si>
  <si>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</si>
  <si>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</si>
  <si>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</si>
  <si>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</si>
  <si>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</si>
  <si>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</si>
  <si>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</si>
  <si>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</si>
  <si>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</si>
  <si>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</si>
  <si>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</si>
  <si>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</si>
  <si>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</si>
  <si>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</si>
  <si>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</si>
  <si>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</si>
  <si>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</si>
  <si>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</si>
  <si>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</si>
  <si>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</si>
  <si>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</si>
  <si>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</si>
  <si>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</si>
  <si>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</si>
  <si>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</si>
  <si>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</si>
  <si>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</si>
  <si>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</si>
  <si>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</si>
  <si>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</si>
  <si>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</si>
  <si>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</si>
  <si>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</si>
  <si>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</si>
  <si>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</si>
  <si>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</si>
  <si>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</si>
  <si>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</si>
  <si>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</si>
  <si>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</si>
  <si>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</si>
  <si>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</si>
  <si>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</si>
  <si>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</si>
  <si>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</si>
  <si>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</si>
  <si>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</si>
  <si>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</si>
  <si>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</si>
  <si>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</si>
  <si>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</si>
  <si>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</si>
  <si>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</si>
  <si>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</si>
  <si>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</si>
  <si>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</si>
  <si>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</si>
  <si>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</si>
  <si>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</si>
  <si>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</si>
  <si>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</si>
  <si>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</si>
  <si>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</si>
  <si>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</si>
  <si>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</si>
  <si>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</si>
  <si>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</si>
  <si>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</si>
  <si>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</si>
  <si>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</si>
  <si>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</si>
  <si>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</si>
  <si>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</si>
  <si>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</si>
  <si>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</si>
  <si>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</si>
  <si>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</si>
  <si>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</si>
  <si>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</si>
  <si>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</si>
  <si>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</si>
  <si>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</si>
  <si>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</si>
  <si>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</si>
  <si>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</si>
  <si>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</si>
  <si>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</si>
  <si>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</si>
  <si>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</si>
  <si>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</si>
  <si>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</si>
  <si>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</si>
  <si>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</si>
  <si>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</si>
  <si>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</si>
  <si>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</si>
  <si>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</si>
  <si>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</si>
  <si>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</si>
  <si>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</si>
  <si>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</si>
  <si>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</si>
  <si>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</si>
  <si>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</si>
  <si>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</si>
  <si>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</si>
  <si>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</si>
  <si>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</si>
  <si>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</si>
  <si>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</si>
  <si>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</si>
  <si>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</si>
  <si>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</si>
  <si>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</si>
  <si>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</si>
  <si>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</si>
  <si>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</si>
  <si>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</si>
  <si>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</si>
  <si>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</si>
  <si>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</si>
  <si>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</si>
  <si>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</si>
  <si>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</si>
  <si>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</si>
  <si>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</si>
  <si>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</si>
  <si>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</si>
  <si>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</si>
  <si>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</si>
  <si>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</si>
  <si>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</si>
  <si>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</si>
  <si>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</si>
  <si>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</si>
  <si>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</si>
  <si>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</si>
  <si>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</si>
  <si>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</si>
  <si>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</si>
  <si>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</si>
  <si>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</si>
  <si>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</si>
  <si>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</si>
  <si>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</si>
  <si>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</si>
  <si>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</si>
  <si>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</si>
  <si>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</si>
  <si>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</si>
  <si>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</si>
  <si>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</si>
  <si>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</si>
  <si>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</si>
  <si>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</si>
  <si>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</si>
  <si>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</si>
  <si>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</si>
  <si>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</si>
  <si>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</si>
  <si>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</si>
  <si>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</si>
  <si>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</si>
  <si>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</si>
  <si>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</si>
  <si>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</si>
  <si>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</si>
  <si>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</si>
  <si>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</si>
  <si>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</si>
  <si>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</si>
  <si>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</si>
  <si>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</si>
  <si>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</si>
  <si>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</si>
  <si>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</si>
  <si>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</si>
  <si>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</si>
  <si>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</si>
  <si>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</si>
  <si>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</si>
  <si>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</si>
  <si>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</si>
  <si>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</si>
  <si>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</si>
  <si>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</si>
  <si>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</si>
  <si>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</si>
  <si>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</si>
  <si>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</si>
  <si>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</si>
  <si>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</si>
  <si>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</si>
  <si>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</si>
  <si>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</si>
  <si>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</si>
  <si>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</si>
  <si>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</si>
  <si>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</si>
  <si>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</si>
  <si>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</si>
  <si>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</si>
  <si>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</si>
  <si>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</si>
  <si>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</si>
  <si>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</si>
  <si>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</si>
  <si>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</si>
  <si>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</si>
  <si>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</si>
  <si>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</si>
  <si>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</si>
  <si>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</si>
  <si>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</si>
  <si>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</si>
  <si>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</si>
  <si>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</si>
  <si>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</si>
  <si>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</si>
  <si>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</si>
  <si>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</si>
  <si>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</si>
  <si>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</si>
  <si>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</si>
  <si>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</si>
  <si>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</si>
  <si>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</si>
  <si>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</si>
  <si>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</si>
  <si>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</si>
  <si>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</si>
  <si>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</si>
  <si>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</si>
  <si>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</si>
  <si>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</si>
  <si>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</si>
  <si>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</si>
  <si>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</si>
  <si>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</si>
  <si>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</si>
  <si>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</si>
  <si>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</si>
  <si>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</si>
  <si>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</si>
  <si>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</si>
  <si>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</si>
  <si>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</si>
  <si>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</si>
  <si>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</si>
  <si>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</si>
  <si>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</si>
  <si>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</si>
  <si>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</si>
  <si>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</si>
  <si>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</si>
  <si>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</si>
  <si>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</si>
  <si>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</si>
  <si>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</si>
  <si>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</si>
  <si>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</si>
  <si>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</si>
  <si>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</si>
  <si>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</si>
  <si>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</si>
  <si>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</si>
  <si>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</si>
  <si>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</si>
  <si>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</si>
  <si>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</si>
  <si>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</si>
  <si>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</si>
  <si>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</si>
  <si>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</si>
  <si>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</si>
  <si>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</si>
  <si>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</si>
  <si>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</si>
  <si>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</si>
  <si>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</si>
  <si>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</si>
  <si>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</si>
  <si>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</si>
  <si>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</si>
  <si>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</si>
  <si>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</si>
  <si>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</si>
  <si>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</si>
  <si>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</si>
  <si>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</si>
  <si>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</si>
  <si>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</si>
  <si>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</si>
  <si>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</si>
  <si>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</si>
  <si>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</si>
  <si>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</si>
  <si>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</si>
  <si>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</si>
  <si>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</si>
  <si>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</si>
  <si>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</si>
  <si>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</si>
  <si>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</si>
  <si>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</si>
  <si>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</si>
  <si>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</si>
  <si>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</si>
  <si>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</si>
  <si>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</si>
  <si>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</si>
  <si>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</si>
  <si>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</si>
  <si>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</si>
  <si>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</si>
  <si>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</si>
  <si>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</si>
  <si>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</si>
  <si>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</si>
  <si>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</si>
  <si>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</si>
  <si>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</si>
  <si>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</si>
  <si>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</si>
  <si>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</si>
  <si>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</si>
  <si>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</si>
  <si>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</si>
  <si>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</si>
  <si>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</si>
  <si>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</si>
  <si>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</si>
  <si>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</si>
  <si>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</si>
  <si>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</si>
  <si>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</si>
  <si>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</si>
  <si>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</si>
  <si>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</si>
  <si>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</si>
  <si>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</si>
  <si>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</si>
  <si>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</si>
  <si>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</si>
  <si>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</si>
  <si>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</si>
  <si>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</si>
  <si>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</si>
  <si>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</si>
  <si>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</si>
  <si>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</si>
  <si>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</si>
  <si>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</si>
  <si>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</si>
  <si>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</si>
  <si>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</si>
  <si>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</si>
  <si>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</si>
  <si>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</si>
  <si>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</si>
  <si>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</si>
  <si>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</si>
  <si>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</si>
  <si>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</si>
  <si>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</si>
  <si>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</si>
  <si>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</si>
  <si>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</si>
  <si>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</si>
  <si>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</si>
  <si>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</si>
  <si>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</si>
  <si>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</si>
  <si>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</si>
  <si>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</si>
  <si>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</si>
  <si>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</si>
  <si>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</si>
  <si>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</si>
  <si>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</si>
  <si>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</si>
  <si>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</si>
  <si>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</si>
  <si>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</si>
  <si>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</si>
  <si>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</si>
  <si>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</si>
  <si>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</si>
  <si>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</si>
  <si>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</si>
  <si>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</si>
  <si>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</si>
  <si>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</si>
  <si>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</si>
  <si>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</si>
  <si>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</si>
  <si>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</si>
  <si>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</si>
  <si>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</si>
  <si>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</si>
  <si>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</si>
  <si>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</si>
  <si>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</si>
  <si>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</si>
  <si>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</si>
  <si>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</si>
  <si>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</si>
  <si>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</si>
  <si>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</si>
  <si>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</si>
  <si>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</si>
  <si>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</si>
  <si>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</si>
  <si>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</si>
  <si>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</si>
  <si>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</si>
  <si>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</si>
  <si>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</si>
  <si>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</si>
  <si>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</si>
  <si>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</si>
  <si>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</si>
  <si>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</si>
  <si>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</si>
  <si>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</si>
  <si>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</si>
  <si>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</si>
  <si>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</si>
  <si>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</si>
  <si>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</si>
  <si>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</si>
  <si>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</si>
  <si>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</si>
  <si>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</si>
  <si>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</si>
  <si>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</si>
  <si>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</si>
  <si>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</si>
  <si>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</si>
  <si>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</si>
  <si>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</si>
  <si>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</si>
  <si>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</si>
  <si>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</si>
  <si>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</si>
  <si>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</si>
  <si>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</si>
  <si>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</si>
  <si>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</si>
  <si>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</si>
  <si>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</si>
  <si>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</si>
  <si>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</si>
  <si>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</si>
  <si>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</si>
  <si>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</si>
  <si>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</si>
  <si>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</si>
  <si>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</si>
  <si>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</si>
  <si>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</si>
  <si>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</si>
  <si>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</si>
  <si>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</si>
  <si>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</si>
  <si>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</si>
  <si>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</si>
  <si>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</si>
  <si>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</si>
  <si>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</si>
  <si>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</si>
  <si>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</si>
  <si>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</si>
  <si>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</si>
  <si>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</si>
  <si>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</si>
  <si>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</si>
  <si>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</si>
  <si>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</si>
  <si>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</si>
  <si>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</si>
  <si>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</si>
  <si>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</si>
  <si>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</si>
  <si>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</si>
  <si>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</si>
  <si>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</si>
  <si>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</si>
  <si>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</si>
  <si>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</si>
  <si>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</si>
  <si>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</si>
  <si>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</si>
  <si>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</si>
  <si>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</si>
  <si>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</si>
  <si>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</si>
  <si>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</si>
  <si>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</si>
  <si>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</si>
  <si>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</si>
  <si>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</si>
  <si>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</si>
  <si>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</si>
  <si>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</si>
  <si>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</si>
  <si>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</si>
  <si>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</si>
  <si>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</si>
  <si>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</si>
  <si>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</si>
  <si>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</si>
  <si>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</si>
  <si>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</si>
  <si>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</si>
  <si>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</si>
  <si>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</si>
  <si>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</si>
  <si>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</si>
  <si>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</si>
  <si>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</si>
  <si>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</si>
  <si>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</si>
  <si>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</si>
  <si>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</si>
  <si>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</si>
  <si>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</si>
  <si>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</si>
  <si>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</si>
  <si>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</si>
  <si>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</si>
  <si>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</si>
  <si>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</si>
  <si>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</si>
  <si>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</si>
  <si>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</si>
  <si>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</si>
  <si>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</si>
  <si>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</si>
  <si>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</si>
  <si>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</si>
  <si>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</si>
  <si>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</si>
  <si>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</si>
  <si>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</si>
  <si>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</si>
  <si>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</si>
  <si>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</si>
  <si>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</si>
  <si>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</si>
  <si>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</si>
  <si>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</si>
  <si>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</si>
  <si>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</si>
  <si>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</si>
  <si>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</si>
  <si>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</si>
  <si>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</si>
  <si>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</si>
  <si>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</si>
  <si>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</si>
  <si>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</si>
  <si>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</si>
  <si>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</si>
  <si>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</si>
  <si>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</si>
  <si>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</si>
  <si>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</si>
  <si>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</si>
  <si>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</si>
  <si>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</si>
  <si>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</si>
  <si>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</si>
  <si>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</si>
  <si>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</si>
  <si>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</si>
  <si>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</si>
  <si>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</si>
  <si>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</si>
  <si>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</si>
  <si>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</si>
  <si>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</si>
  <si>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</si>
  <si>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</si>
  <si>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</si>
  <si>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</si>
  <si>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</si>
  <si>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</si>
  <si>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</si>
  <si>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</si>
  <si>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</si>
  <si>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</si>
  <si>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</si>
  <si>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</si>
  <si>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</si>
  <si>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</si>
  <si>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</si>
  <si>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</si>
  <si>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</si>
  <si>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</si>
  <si>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</si>
  <si>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</si>
  <si>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</si>
  <si>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</si>
  <si>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</si>
  <si>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</si>
  <si>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</si>
  <si>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</si>
  <si>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</si>
  <si>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</si>
  <si>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</si>
  <si>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</si>
  <si>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</si>
  <si>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</si>
  <si>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</si>
  <si>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</si>
  <si>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</si>
  <si>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</si>
  <si>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</si>
  <si>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</si>
  <si>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</si>
  <si>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</si>
  <si>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</si>
  <si>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</si>
  <si>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</si>
  <si>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</si>
  <si>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</si>
  <si>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</si>
  <si>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</si>
  <si>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</si>
  <si>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</si>
  <si>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</si>
  <si>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</si>
  <si>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</si>
  <si>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</si>
  <si>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</si>
  <si>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</si>
  <si>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</si>
  <si>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</si>
  <si>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</si>
  <si>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</si>
  <si>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</si>
  <si>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</si>
  <si>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</si>
  <si>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</si>
  <si>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</si>
  <si>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</si>
  <si>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</si>
  <si>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</si>
  <si>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</si>
  <si>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</si>
  <si>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</si>
  <si>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</si>
  <si>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</si>
  <si>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</si>
  <si>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</si>
  <si>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</si>
  <si>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</si>
  <si>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</si>
  <si>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</si>
  <si>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</si>
  <si>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</si>
  <si>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</si>
  <si>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</si>
  <si>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</si>
  <si>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</si>
  <si>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</si>
  <si>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</si>
  <si>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</si>
  <si>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</si>
  <si>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</si>
  <si>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</si>
  <si>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</si>
  <si>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</si>
  <si>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</si>
  <si>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</si>
  <si>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</si>
  <si>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</si>
  <si>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</si>
  <si>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</si>
  <si>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</si>
  <si>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</si>
  <si>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</si>
  <si>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</si>
  <si>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</si>
  <si>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</si>
  <si>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</si>
  <si>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</si>
  <si>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</si>
  <si>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</si>
  <si>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</si>
  <si>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</si>
  <si>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</si>
  <si>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</si>
  <si>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</si>
  <si>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</si>
  <si>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</si>
  <si>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</si>
  <si>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</si>
  <si>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</si>
  <si>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</si>
  <si>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</si>
  <si>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</si>
  <si>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</si>
  <si>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</si>
  <si>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</si>
  <si>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</si>
  <si>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</si>
  <si>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</si>
  <si>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</si>
  <si>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</si>
  <si>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</si>
  <si>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</si>
  <si>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</si>
  <si>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</si>
  <si>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</si>
  <si>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</si>
  <si>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</si>
  <si>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</si>
  <si>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</si>
  <si>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</si>
  <si>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</si>
  <si>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</si>
  <si>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</si>
  <si>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</si>
  <si>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</si>
  <si>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</si>
  <si>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</si>
  <si>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</si>
  <si>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</si>
  <si>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</si>
  <si>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</si>
  <si>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</si>
  <si>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</si>
  <si>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</si>
  <si>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</si>
  <si>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</si>
  <si>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</si>
  <si>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</si>
  <si>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</si>
  <si>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</si>
  <si>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</si>
  <si>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</si>
  <si>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</si>
  <si>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</si>
  <si>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</si>
  <si>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</si>
  <si>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</si>
  <si>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</si>
  <si>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</si>
  <si>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</si>
  <si>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</si>
  <si>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</si>
  <si>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</si>
  <si>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</si>
  <si>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</si>
  <si>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</si>
  <si>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</si>
  <si>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</si>
  <si>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</si>
  <si>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</si>
  <si>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</si>
  <si>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</si>
  <si>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</si>
  <si>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</si>
  <si>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</si>
  <si>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</si>
  <si>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</si>
  <si>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</si>
  <si>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</si>
  <si>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</si>
  <si>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</si>
  <si>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</si>
  <si>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</si>
  <si>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</si>
  <si>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</si>
  <si>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</si>
  <si>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</si>
  <si>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</si>
  <si>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</si>
  <si>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</si>
  <si>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</si>
  <si>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</si>
  <si>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</si>
  <si>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</si>
  <si>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</si>
  <si>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</si>
  <si>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</si>
  <si>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</si>
  <si>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</si>
  <si>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</si>
  <si>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</si>
  <si>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</si>
  <si>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</si>
  <si>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</si>
  <si>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</si>
  <si>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</si>
  <si>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</si>
  <si>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</si>
  <si>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</si>
  <si>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</si>
  <si>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</si>
  <si>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</si>
  <si>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</si>
  <si>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</si>
  <si>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</si>
  <si>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</si>
  <si>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</si>
  <si>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</si>
  <si>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</si>
  <si>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</si>
  <si>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</si>
  <si>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</si>
  <si>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</si>
  <si>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</si>
  <si>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</si>
  <si>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</si>
  <si>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</si>
  <si>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</si>
  <si>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</si>
  <si>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</si>
  <si>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</si>
  <si>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</si>
  <si>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</si>
  <si>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</si>
  <si>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</si>
  <si>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</si>
  <si>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</si>
  <si>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</si>
  <si>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</si>
  <si>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</si>
  <si>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</si>
  <si>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</si>
  <si>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</si>
  <si>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</si>
  <si>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</si>
  <si>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</si>
  <si>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</si>
  <si>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</si>
  <si>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</si>
  <si>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</si>
  <si>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</si>
  <si>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</si>
  <si>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</si>
  <si>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</si>
  <si>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</si>
  <si>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</si>
  <si>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</si>
  <si>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</si>
  <si>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</si>
  <si>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</si>
  <si>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</si>
  <si>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</si>
  <si>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</si>
  <si>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</si>
  <si>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</si>
  <si>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</si>
  <si>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</si>
  <si>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</si>
  <si>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</si>
  <si>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</si>
  <si>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</si>
  <si>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</si>
  <si>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</si>
  <si>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</si>
  <si>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</si>
  <si>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</si>
  <si>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</si>
  <si>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</si>
  <si>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</si>
  <si>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</si>
  <si>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</si>
  <si>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</si>
  <si>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</si>
  <si>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</si>
  <si>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</si>
  <si>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</si>
  <si>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</si>
  <si>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</si>
  <si>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</si>
  <si>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</si>
  <si>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</si>
  <si>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</si>
  <si>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</si>
  <si>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</si>
  <si>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</si>
  <si>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</si>
  <si>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</si>
  <si>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</si>
  <si>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</si>
  <si>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</si>
  <si>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</si>
  <si>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</si>
  <si>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</si>
  <si>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</si>
  <si>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</si>
  <si>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</si>
  <si>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</si>
  <si>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</si>
  <si>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</si>
  <si>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</si>
  <si>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</si>
  <si>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</si>
  <si>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</si>
  <si>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</si>
  <si>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</si>
  <si>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</si>
  <si>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</si>
  <si>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</si>
  <si>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</si>
  <si>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</si>
  <si>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</si>
  <si>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</si>
  <si>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</si>
  <si>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</si>
  <si>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</si>
  <si>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</si>
  <si>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</si>
  <si>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</si>
  <si>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</si>
  <si>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</si>
  <si>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</si>
  <si>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</si>
  <si>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</si>
  <si>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</si>
  <si>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</si>
  <si>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</si>
  <si>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</si>
  <si>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</si>
  <si>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</si>
  <si>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</si>
  <si>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</si>
  <si>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</si>
  <si>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</si>
  <si>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</si>
  <si>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</si>
  <si>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</si>
  <si>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</si>
  <si>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</si>
  <si>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</si>
  <si>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</si>
  <si>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</si>
  <si>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</si>
  <si>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</si>
  <si>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</si>
  <si>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</si>
  <si>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</si>
  <si>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</si>
  <si>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</si>
  <si>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</si>
  <si>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</si>
  <si>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</si>
  <si>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</si>
  <si>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</si>
  <si>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</si>
  <si>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</si>
  <si>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</si>
  <si>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</si>
  <si>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</si>
  <si>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</si>
  <si>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</si>
  <si>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</si>
  <si>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</si>
  <si>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</si>
  <si>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</si>
  <si>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</si>
  <si>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</si>
  <si>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</si>
  <si>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</si>
  <si>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</si>
  <si>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</si>
  <si>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</si>
  <si>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</si>
  <si>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</si>
  <si>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</si>
  <si>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</si>
  <si>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</si>
  <si>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</si>
  <si>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</si>
  <si>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</si>
  <si>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</si>
  <si>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</si>
  <si>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</si>
  <si>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</si>
  <si>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</si>
  <si>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</si>
  <si>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</si>
  <si>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</si>
  <si>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</si>
  <si>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</si>
  <si>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</si>
  <si>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</si>
  <si>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</si>
  <si>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</si>
  <si>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</si>
  <si>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</si>
  <si>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</si>
  <si>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</si>
  <si>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</si>
  <si>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</si>
  <si>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</si>
  <si>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</si>
  <si>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</si>
  <si>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</si>
  <si>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</si>
  <si>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</si>
  <si>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</si>
  <si>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</si>
  <si>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</si>
  <si>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</si>
  <si>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</si>
  <si>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</si>
  <si>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</si>
  <si>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</si>
  <si>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</si>
  <si>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</si>
  <si>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</si>
  <si>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</si>
  <si>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</si>
  <si>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</si>
  <si>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</si>
  <si>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</si>
  <si>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</si>
  <si>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</si>
  <si>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</si>
  <si>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</si>
  <si>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</si>
  <si>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</si>
  <si>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</si>
  <si>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</si>
  <si>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</si>
  <si>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</si>
  <si>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</si>
  <si>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</si>
  <si>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</si>
  <si>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</si>
  <si>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</si>
  <si>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</si>
  <si>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</si>
  <si>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</si>
  <si>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</si>
  <si>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</si>
  <si>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</si>
  <si>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</si>
  <si>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</si>
  <si>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</si>
  <si>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</si>
  <si>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</si>
  <si>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</si>
  <si>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</si>
  <si>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</si>
  <si>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</si>
  <si>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</si>
  <si>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</si>
  <si>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</si>
  <si>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</si>
  <si>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</si>
  <si>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</si>
  <si>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</si>
  <si>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</si>
  <si>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</si>
  <si>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</si>
  <si>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</si>
  <si>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</si>
  <si>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</si>
  <si>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</si>
  <si>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</si>
  <si>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</si>
  <si>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</si>
  <si>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</si>
  <si>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</si>
  <si>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</si>
  <si>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</si>
  <si>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</si>
  <si>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</si>
  <si>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</si>
  <si>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</si>
  <si>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</si>
  <si>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</si>
  <si>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</si>
  <si>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</si>
  <si>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</si>
  <si>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</si>
  <si>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</si>
  <si>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</si>
  <si>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</si>
  <si>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</si>
  <si>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</si>
  <si>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</si>
  <si>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</si>
  <si>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</si>
  <si>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</si>
  <si>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</si>
  <si>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</si>
  <si>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</si>
  <si>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</si>
  <si>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</si>
  <si>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</si>
  <si>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</si>
  <si>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</si>
  <si>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</si>
  <si>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</si>
  <si>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</si>
  <si>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</si>
  <si>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</si>
  <si>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</si>
  <si>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</si>
  <si>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</si>
  <si>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</si>
  <si>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</si>
  <si>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</si>
  <si>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</si>
  <si>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</si>
  <si>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</si>
  <si>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</si>
  <si>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</si>
  <si>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</si>
  <si>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</si>
  <si>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</si>
  <si>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</si>
  <si>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</si>
  <si>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</si>
  <si>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</si>
  <si>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</si>
  <si>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</si>
  <si>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</si>
  <si>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</si>
  <si>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</si>
  <si>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</si>
  <si>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</si>
  <si>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</si>
  <si>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</si>
  <si>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</si>
  <si>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</si>
  <si>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</si>
  <si>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</si>
  <si>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</si>
  <si>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</si>
  <si>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</si>
  <si>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</si>
  <si>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</si>
  <si>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</si>
  <si>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</si>
  <si>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</si>
  <si>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</si>
  <si>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</si>
  <si>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</si>
  <si>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</si>
  <si>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</si>
  <si>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</si>
  <si>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</si>
  <si>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</si>
  <si>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</si>
  <si>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</si>
  <si>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</si>
  <si>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</si>
  <si>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</si>
  <si>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</si>
  <si>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</si>
  <si>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</si>
  <si>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</si>
  <si>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</si>
  <si>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</si>
  <si>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</si>
  <si>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</si>
  <si>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</si>
  <si>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</si>
  <si>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</si>
  <si>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</si>
  <si>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</si>
  <si>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</si>
  <si>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</si>
  <si>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</si>
  <si>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</si>
  <si>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</si>
  <si>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</si>
  <si>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</si>
  <si>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</si>
  <si>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</si>
  <si>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</si>
  <si>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</si>
  <si>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</si>
  <si>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</si>
  <si>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</si>
  <si>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</si>
  <si>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</si>
  <si>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</si>
  <si>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</si>
  <si>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</si>
  <si>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</si>
  <si>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</si>
  <si>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</si>
  <si>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</si>
  <si>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</si>
  <si>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</si>
  <si>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</si>
  <si>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</si>
  <si>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</si>
  <si>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</si>
  <si>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</si>
  <si>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</si>
  <si>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</si>
  <si>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</si>
  <si>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</si>
  <si>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</si>
  <si>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</si>
  <si>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</si>
  <si>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</si>
  <si>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</si>
  <si>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</si>
  <si>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</si>
  <si>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</si>
  <si>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</si>
  <si>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</si>
  <si>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</si>
  <si>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</si>
  <si>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</si>
  <si>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</si>
  <si>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</si>
  <si>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</si>
  <si>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</si>
  <si>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</si>
  <si>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</si>
  <si>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</si>
  <si>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</si>
  <si>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</si>
  <si>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</si>
  <si>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</si>
  <si>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</si>
  <si>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</si>
  <si>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</si>
  <si>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</si>
  <si>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</si>
  <si>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</si>
  <si>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</si>
  <si>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</si>
  <si>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</si>
  <si>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</si>
  <si>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</si>
  <si>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</si>
  <si>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</si>
  <si>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</si>
  <si>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</si>
  <si>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</si>
  <si>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</si>
  <si>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</si>
  <si>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</si>
  <si>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</si>
  <si>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</si>
  <si>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</si>
  <si>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</si>
  <si>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</si>
  <si>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</si>
  <si>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</si>
  <si>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23/04/2020</t>
  </si>
  <si>
    <t>Cut-off Date: 31/03/2020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</si>
</sst>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43921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2968.41432399</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0.14389762003468198</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2960.1455634</v>
      </c>
      <c r="E53" s="50"/>
      <c r="F53" s="157">
        <f>IF($C$58=0,"",IF(C53="[for completion]","",C53/$C$58))</f>
        <v>0.997214418309744</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8.26876059</v>
      </c>
      <c r="E57" s="50"/>
      <c r="F57" s="157">
        <f>IF($C$58=0,"",IF(C57="[for completion]","",C57/$C$58))</f>
        <v>0.0027855816902559371</v>
      </c>
      <c r="G57" s="51"/>
      <c r="H57" s="23"/>
      <c r="L57" s="23"/>
      <c r="M57" s="23"/>
      <c r="N57" s="55"/>
    </row>
    <row r="58">
      <c r="A58" s="25" t="s">
        <v>98</v>
      </c>
      <c r="B58" s="52" t="s">
        <v>99</v>
      </c>
      <c r="C58" s="150">
        <f>SUM(C53:C57)</f>
        <v>2968.41432399</v>
      </c>
      <c r="D58" s="50"/>
      <c r="E58" s="50"/>
      <c r="F58" s="158">
        <f>SUM(F53:F57)</f>
        <v>0.99999999999999989</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22.49723155</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1.96026579</v>
      </c>
      <c r="D70" s="148" t="str">
        <f>IF($D$66="ND2","ND2","")</f>
        <v>ND2</v>
      </c>
      <c r="E70" s="21"/>
      <c r="F70" s="157">
        <f>IF($C$77=0,"",IF(C70="[for completion]","",C70/$C$77))</f>
        <v>0.00066221939023446337</v>
      </c>
      <c r="G70" s="157" t="str">
        <f>IF($D$66="ND2","ND2",IF(OR(D70="ND2",D70=""),"",D70/$D$77))</f>
        <v>ND2</v>
      </c>
      <c r="H70" s="23"/>
      <c r="L70" s="23"/>
      <c r="M70" s="23"/>
      <c r="N70" s="55"/>
    </row>
    <row r="71">
      <c r="A71" s="25" t="s">
        <v>114</v>
      </c>
      <c r="B71" s="138" t="s">
        <v>1647</v>
      </c>
      <c r="C71" s="148">
        <v>2.5437379</v>
      </c>
      <c r="D71" s="148" t="str">
        <f>IF($D$66="ND2","ND2","")</f>
        <v>ND2</v>
      </c>
      <c r="E71" s="21"/>
      <c r="F71" s="157">
        <f>IF($C$77=0,"",IF(C71="[for completion]","",C71/$C$77))</f>
        <v>0.00085932865310795142</v>
      </c>
      <c r="G71" s="157" t="str">
        <f>IF($D$66="ND2","ND2",IF(OR(D71="ND2",D71=""),"",D71/$D$77))</f>
        <v>ND2</v>
      </c>
      <c r="H71" s="23"/>
      <c r="L71" s="23"/>
      <c r="M71" s="23"/>
      <c r="N71" s="55"/>
    </row>
    <row r="72">
      <c r="A72" s="25" t="s">
        <v>115</v>
      </c>
      <c r="B72" s="137" t="s">
        <v>1648</v>
      </c>
      <c r="C72" s="148">
        <v>3.786926</v>
      </c>
      <c r="D72" s="148" t="str">
        <f>IF($D$66="ND2","ND2","")</f>
        <v>ND2</v>
      </c>
      <c r="E72" s="21"/>
      <c r="F72" s="157">
        <f>IF($C$77=0,"",IF(C72="[for completion]","",C72/$C$77))</f>
        <v>0.0012793039797848206</v>
      </c>
      <c r="G72" s="157" t="str">
        <f>IF($D$66="ND2","ND2",IF(OR(D72="ND2",D72=""),"",D72/$D$77))</f>
        <v>ND2</v>
      </c>
      <c r="H72" s="23"/>
      <c r="L72" s="23"/>
      <c r="M72" s="23"/>
      <c r="N72" s="55"/>
    </row>
    <row r="73">
      <c r="A73" s="25" t="s">
        <v>116</v>
      </c>
      <c r="B73" s="137" t="s">
        <v>1649</v>
      </c>
      <c r="C73" s="148">
        <v>5.30266095</v>
      </c>
      <c r="D73" s="148" t="str">
        <f>IF($D$66="ND2","ND2","")</f>
        <v>ND2</v>
      </c>
      <c r="E73" s="21"/>
      <c r="F73" s="157">
        <f>IF($C$77=0,"",IF(C73="[for completion]","",C73/$C$77))</f>
        <v>0.0017913514171611904</v>
      </c>
      <c r="G73" s="157" t="str">
        <f>IF($D$66="ND2","ND2",IF(OR(D73="ND2",D73=""),"",D73/$D$77))</f>
        <v>ND2</v>
      </c>
      <c r="H73" s="23"/>
      <c r="L73" s="23"/>
      <c r="M73" s="23"/>
      <c r="N73" s="55"/>
    </row>
    <row r="74">
      <c r="A74" s="25" t="s">
        <v>117</v>
      </c>
      <c r="B74" s="137" t="s">
        <v>1650</v>
      </c>
      <c r="C74" s="148">
        <v>7.81484847</v>
      </c>
      <c r="D74" s="148" t="str">
        <f>IF($D$66="ND2","ND2","")</f>
        <v>ND2</v>
      </c>
      <c r="E74" s="21"/>
      <c r="F74" s="157">
        <f>IF($C$77=0,"",IF(C74="[for completion]","",C74/$C$77))</f>
        <v>0.0026400216822526548</v>
      </c>
      <c r="G74" s="157" t="str">
        <f>IF($D$66="ND2","ND2",IF(OR(D74="ND2",D74=""),"",D74/$D$77))</f>
        <v>ND2</v>
      </c>
      <c r="H74" s="23"/>
      <c r="L74" s="23"/>
      <c r="M74" s="23"/>
      <c r="N74" s="55"/>
    </row>
    <row r="75">
      <c r="A75" s="25" t="s">
        <v>118</v>
      </c>
      <c r="B75" s="137" t="s">
        <v>1651</v>
      </c>
      <c r="C75" s="148">
        <v>62.926029929999991</v>
      </c>
      <c r="D75" s="148" t="str">
        <f>IF($D$66="ND2","ND2","")</f>
        <v>ND2</v>
      </c>
      <c r="E75" s="21"/>
      <c r="F75" s="157">
        <f>IF($C$77=0,"",IF(C75="[for completion]","",C75/$C$77))</f>
        <v>0.021257748506706423</v>
      </c>
      <c r="G75" s="157" t="str">
        <f>IF($D$66="ND2","ND2",IF(OR(D75="ND2",D75=""),"",D75/$D$77))</f>
        <v>ND2</v>
      </c>
      <c r="H75" s="23"/>
      <c r="L75" s="23"/>
      <c r="M75" s="23"/>
      <c r="N75" s="55"/>
    </row>
    <row r="76">
      <c r="A76" s="25" t="s">
        <v>119</v>
      </c>
      <c r="B76" s="137" t="s">
        <v>1652</v>
      </c>
      <c r="C76" s="148">
        <v>2875.81109436</v>
      </c>
      <c r="D76" s="148" t="str">
        <f>IF($D$66="ND2","ND2","")</f>
        <v>ND2</v>
      </c>
      <c r="E76" s="21"/>
      <c r="F76" s="157">
        <f>IF($C$77=0,"",IF(C76="[for completion]","",C76/$C$77))</f>
        <v>0.97151002637075257</v>
      </c>
      <c r="G76" s="157" t="str">
        <f>IF($D$66="ND2","ND2",IF(OR(D76="ND2",D76=""),"",D76/$D$77))</f>
        <v>ND2</v>
      </c>
      <c r="H76" s="23"/>
      <c r="L76" s="23"/>
      <c r="M76" s="23"/>
      <c r="N76" s="55"/>
    </row>
    <row r="77">
      <c r="A77" s="25" t="s">
        <v>120</v>
      </c>
      <c r="B77" s="59" t="s">
        <v>99</v>
      </c>
      <c r="C77" s="150">
        <f>SUM(C70:C76)</f>
        <v>2960.1455634</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0.68217961</v>
      </c>
      <c r="D79" s="150" t="str">
        <f>IF($D$66="ND2","ND2","")</f>
        <v>ND2</v>
      </c>
      <c r="E79" s="42"/>
      <c r="F79" s="157">
        <f>IF($C$77=0,"",IF(C79="","",C79/$C$77))</f>
        <v>0.00023045475142663386</v>
      </c>
      <c r="G79" s="157" t="str">
        <f>IF($D$66="ND2","ND2",IF(OR(D79="ND2",D79=""),"",D79/$D$77))</f>
        <v>ND2</v>
      </c>
      <c r="H79" s="23"/>
      <c r="L79" s="23"/>
      <c r="M79" s="23"/>
      <c r="N79" s="55"/>
    </row>
    <row r="80" outlineLevel="1">
      <c r="A80" s="25" t="s">
        <v>125</v>
      </c>
      <c r="B80" s="60" t="s">
        <v>126</v>
      </c>
      <c r="C80" s="150">
        <v>1.27808618</v>
      </c>
      <c r="D80" s="150" t="str">
        <f>IF($D$66="ND2","ND2","")</f>
        <v>ND2</v>
      </c>
      <c r="E80" s="42"/>
      <c r="F80" s="157">
        <f>IF($C$77=0,"",IF(C80="","",C80/$C$77))</f>
        <v>0.00043176463880782956</v>
      </c>
      <c r="G80" s="157" t="str">
        <f>IF($D$66="ND2","ND2",IF(OR(D80="ND2",D80=""),"",D80/$D$77))</f>
        <v>ND2</v>
      </c>
      <c r="H80" s="23"/>
      <c r="L80" s="23"/>
      <c r="M80" s="23"/>
      <c r="N80" s="55"/>
    </row>
    <row r="81" outlineLevel="1">
      <c r="A81" s="25" t="s">
        <v>127</v>
      </c>
      <c r="B81" s="60" t="s">
        <v>128</v>
      </c>
      <c r="C81" s="150">
        <v>0.99365658</v>
      </c>
      <c r="D81" s="150" t="str">
        <f>IF($D$66="ND2","ND2","")</f>
        <v>ND2</v>
      </c>
      <c r="E81" s="42"/>
      <c r="F81" s="157">
        <f>IF($C$77=0,"",IF(C81="","",C81/$C$77))</f>
        <v>0.00033567828294859051</v>
      </c>
      <c r="G81" s="157" t="str">
        <f>IF($D$66="ND2","ND2",IF(OR(D81="ND2",D81=""),"",D81/$D$77))</f>
        <v>ND2</v>
      </c>
      <c r="H81" s="23"/>
      <c r="L81" s="23"/>
      <c r="M81" s="23"/>
      <c r="N81" s="55"/>
    </row>
    <row r="82" outlineLevel="1">
      <c r="A82" s="25" t="s">
        <v>129</v>
      </c>
      <c r="B82" s="60" t="s">
        <v>130</v>
      </c>
      <c r="C82" s="150">
        <v>1.55008132</v>
      </c>
      <c r="D82" s="150" t="str">
        <f>IF($D$66="ND2","ND2","")</f>
        <v>ND2</v>
      </c>
      <c r="E82" s="42"/>
      <c r="F82" s="157">
        <f>IF($C$77=0,"",IF(C82="","",C82/$C$77))</f>
        <v>0.000523650370159361</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6.6589</v>
      </c>
      <c r="D89" s="152">
        <v>6.6589</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2968.4143</v>
      </c>
      <c r="D112" s="148">
        <v>2968.4143</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2968.4143</v>
      </c>
      <c r="D129" s="148">
        <f>SUM(D112:D128)</f>
        <v>2968.4143</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8.26876059</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8.26876059</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8.26876059</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8.26876059</v>
      </c>
      <c r="E207" s="53"/>
      <c r="F207" s="157">
        <f>SUM(F193:F196)</f>
        <v>1</v>
      </c>
      <c r="G207" s="53"/>
      <c r="H207" s="23"/>
      <c r="L207" s="23"/>
      <c r="M207" s="23"/>
      <c r="N207" s="55"/>
    </row>
    <row r="208">
      <c r="A208" s="25" t="s">
        <v>282</v>
      </c>
      <c r="B208" s="59" t="s">
        <v>99</v>
      </c>
      <c r="C208" s="150">
        <f>SUM(C193:C206)</f>
        <v>8.26876059</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2960.1455634</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2960.1455634</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12099</v>
      </c>
      <c r="D28" s="108" t="str">
        <f>IF(C28="","","ND2")</f>
        <v>ND2</v>
      </c>
      <c r="F28" s="169">
        <f>IF(C28=0,"",IF(C28="","",C28))</f>
        <v>12099</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0.0033</v>
      </c>
      <c r="D36" s="140" t="str">
        <f>IF(C36="","","ND2")</f>
        <v>ND2</v>
      </c>
      <c r="E36" s="168"/>
      <c r="F36" s="140">
        <f>IF(C36=0,"",C36)</f>
        <v>0.0033</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0.0221731</v>
      </c>
      <c r="D99" s="140" t="str">
        <f>IF(C99="","","ND2")</f>
        <v>ND2</v>
      </c>
      <c r="E99" s="140"/>
      <c r="F99" s="140">
        <f>IF(C99="","",C99)</f>
        <v>0.0221731</v>
      </c>
      <c r="G99" s="108"/>
    </row>
    <row r="100">
      <c r="A100" s="108" t="s">
        <v>596</v>
      </c>
      <c r="B100" s="127" t="s">
        <v>1716</v>
      </c>
      <c r="C100" s="140">
        <v>0.02274426</v>
      </c>
      <c r="D100" s="140" t="str">
        <f>IF(C100="","","ND2")</f>
        <v>ND2</v>
      </c>
      <c r="E100" s="140"/>
      <c r="F100" s="140">
        <f>IF(C100="","",C100)</f>
        <v>0.02274426</v>
      </c>
      <c r="G100" s="108"/>
    </row>
    <row r="101">
      <c r="A101" s="108" t="s">
        <v>597</v>
      </c>
      <c r="B101" s="127" t="s">
        <v>1717</v>
      </c>
      <c r="C101" s="140">
        <v>0.02361663</v>
      </c>
      <c r="D101" s="140" t="str">
        <f>IF(C101="","","ND2")</f>
        <v>ND2</v>
      </c>
      <c r="E101" s="140"/>
      <c r="F101" s="140">
        <f>IF(C101="","",C101)</f>
        <v>0.02361663</v>
      </c>
      <c r="G101" s="108"/>
    </row>
    <row r="102">
      <c r="A102" s="108" t="s">
        <v>598</v>
      </c>
      <c r="B102" s="127" t="s">
        <v>1718</v>
      </c>
      <c r="C102" s="140">
        <v>0.10690996999999999</v>
      </c>
      <c r="D102" s="140" t="str">
        <f>IF(C102="","","ND2")</f>
        <v>ND2</v>
      </c>
      <c r="E102" s="140"/>
      <c r="F102" s="140">
        <f>IF(C102="","",C102)</f>
        <v>0.10690996999999999</v>
      </c>
      <c r="G102" s="108"/>
    </row>
    <row r="103">
      <c r="A103" s="108" t="s">
        <v>599</v>
      </c>
      <c r="B103" s="127" t="s">
        <v>1719</v>
      </c>
      <c r="C103" s="140">
        <v>0.0244018</v>
      </c>
      <c r="D103" s="140" t="str">
        <f>IF(C103="","","ND2")</f>
        <v>ND2</v>
      </c>
      <c r="E103" s="140"/>
      <c r="F103" s="140">
        <f>IF(C103="","",C103)</f>
        <v>0.0244018</v>
      </c>
      <c r="G103" s="108"/>
    </row>
    <row r="104">
      <c r="A104" s="108" t="s">
        <v>600</v>
      </c>
      <c r="B104" s="127" t="s">
        <v>1720</v>
      </c>
      <c r="C104" s="140">
        <v>0.04019805</v>
      </c>
      <c r="D104" s="140" t="str">
        <f>IF(C104="","","ND2")</f>
        <v>ND2</v>
      </c>
      <c r="E104" s="140"/>
      <c r="F104" s="140">
        <f>IF(C104="","",C104)</f>
        <v>0.04019805</v>
      </c>
      <c r="G104" s="108"/>
    </row>
    <row r="105">
      <c r="A105" s="108" t="s">
        <v>601</v>
      </c>
      <c r="B105" s="127" t="s">
        <v>1721</v>
      </c>
      <c r="C105" s="140">
        <v>0.15693219</v>
      </c>
      <c r="D105" s="140" t="str">
        <f>IF(C105="","","ND2")</f>
        <v>ND2</v>
      </c>
      <c r="E105" s="140"/>
      <c r="F105" s="140">
        <f>IF(C105="","",C105)</f>
        <v>0.15693219</v>
      </c>
      <c r="G105" s="108"/>
    </row>
    <row r="106">
      <c r="A106" s="108" t="s">
        <v>602</v>
      </c>
      <c r="B106" s="127" t="s">
        <v>1722</v>
      </c>
      <c r="C106" s="140">
        <v>0.18370771</v>
      </c>
      <c r="D106" s="140" t="str">
        <f>IF(C106="","","ND2")</f>
        <v>ND2</v>
      </c>
      <c r="E106" s="140"/>
      <c r="F106" s="140">
        <f>IF(C106="","",C106)</f>
        <v>0.18370771</v>
      </c>
      <c r="G106" s="108"/>
    </row>
    <row r="107">
      <c r="A107" s="108" t="s">
        <v>603</v>
      </c>
      <c r="B107" s="127" t="s">
        <v>1723</v>
      </c>
      <c r="C107" s="140">
        <v>0.04852381</v>
      </c>
      <c r="D107" s="140" t="str">
        <f>IF(C107="","","ND2")</f>
        <v>ND2</v>
      </c>
      <c r="E107" s="140"/>
      <c r="F107" s="140">
        <f>IF(C107="","",C107)</f>
        <v>0.04852381</v>
      </c>
      <c r="G107" s="108"/>
    </row>
    <row r="108">
      <c r="A108" s="108" t="s">
        <v>604</v>
      </c>
      <c r="B108" s="127" t="s">
        <v>1724</v>
      </c>
      <c r="C108" s="140">
        <v>0.09732661</v>
      </c>
      <c r="D108" s="140" t="str">
        <f>IF(C108="","","ND2")</f>
        <v>ND2</v>
      </c>
      <c r="E108" s="140"/>
      <c r="F108" s="140">
        <f>IF(C108="","",C108)</f>
        <v>0.09732661</v>
      </c>
      <c r="G108" s="108"/>
    </row>
    <row r="109">
      <c r="A109" s="108" t="s">
        <v>605</v>
      </c>
      <c r="B109" s="127" t="s">
        <v>1725</v>
      </c>
      <c r="C109" s="140">
        <v>0.01921933</v>
      </c>
      <c r="D109" s="140" t="str">
        <f>IF(C109="","","ND2")</f>
        <v>ND2</v>
      </c>
      <c r="E109" s="140"/>
      <c r="F109" s="140">
        <f>IF(C109="","",C109)</f>
        <v>0.01921933</v>
      </c>
      <c r="G109" s="108"/>
    </row>
    <row r="110">
      <c r="A110" s="108" t="s">
        <v>606</v>
      </c>
      <c r="B110" s="127" t="s">
        <v>1726</v>
      </c>
      <c r="C110" s="140">
        <v>0.25421081</v>
      </c>
      <c r="D110" s="140" t="str">
        <f>IF(C110="","","ND2")</f>
        <v>ND2</v>
      </c>
      <c r="E110" s="140"/>
      <c r="F110" s="140">
        <f>IF(C110="","",C110)</f>
        <v>0.25421081</v>
      </c>
      <c r="G110" s="108"/>
    </row>
    <row r="111">
      <c r="A111" s="108" t="s">
        <v>607</v>
      </c>
      <c r="B111" s="127" t="s">
        <v>1727</v>
      </c>
      <c r="C111" s="140">
        <v>3.572E-05</v>
      </c>
      <c r="D111" s="140" t="str">
        <f>IF(C111="","","ND2")</f>
        <v>ND2</v>
      </c>
      <c r="E111" s="140"/>
      <c r="F111" s="140">
        <f>IF(C111="","",C111)</f>
        <v>3.572E-05</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0.99135001</v>
      </c>
      <c r="D150" s="140" t="str">
        <f>IF(C150="","","ND2")</f>
        <v>ND2</v>
      </c>
      <c r="E150" s="141"/>
      <c r="F150" s="140">
        <f>IF(C150="","",C150)</f>
        <v>0.99135001</v>
      </c>
    </row>
    <row r="151">
      <c r="A151" s="108" t="s">
        <v>629</v>
      </c>
      <c r="B151" s="108" t="s">
        <v>630</v>
      </c>
      <c r="C151" s="140">
        <v>0.00864999</v>
      </c>
      <c r="D151" s="140" t="str">
        <f>IF(C151="","","ND2")</f>
        <v>ND2</v>
      </c>
      <c r="E151" s="141"/>
      <c r="F151" s="140">
        <f>IF(C151="","",C151)</f>
        <v>0.00864999</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0.44378745</v>
      </c>
      <c r="D160" s="140" t="str">
        <f>IF(C160="","","ND2")</f>
        <v>ND2</v>
      </c>
      <c r="E160" s="141"/>
      <c r="F160" s="140">
        <f>IF(C160="","",C160)</f>
        <v>0.44378745</v>
      </c>
    </row>
    <row r="161">
      <c r="A161" s="108" t="s">
        <v>641</v>
      </c>
      <c r="B161" s="108" t="s">
        <v>642</v>
      </c>
      <c r="C161" s="140">
        <v>0.55621255</v>
      </c>
      <c r="D161" s="140" t="str">
        <f>IF(C161="","","ND2")</f>
        <v>ND2</v>
      </c>
      <c r="E161" s="141"/>
      <c r="F161" s="140">
        <f>IF(C161="","",C161)</f>
        <v>0.55621255</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0.03135003</v>
      </c>
      <c r="D170" s="140" t="str">
        <f>IF(C170="","","ND2")</f>
        <v>ND2</v>
      </c>
      <c r="E170" s="141"/>
      <c r="F170" s="140">
        <f>IF(C170="","",C170)</f>
        <v>0.03135003</v>
      </c>
    </row>
    <row r="171">
      <c r="A171" s="108" t="s">
        <v>653</v>
      </c>
      <c r="B171" s="128" t="s">
        <v>1729</v>
      </c>
      <c r="C171" s="140">
        <v>0.07855801</v>
      </c>
      <c r="D171" s="140" t="str">
        <f>IF(C171="","","ND2")</f>
        <v>ND2</v>
      </c>
      <c r="E171" s="141"/>
      <c r="F171" s="140">
        <f>IF(C171="","",C171)</f>
        <v>0.07855801</v>
      </c>
    </row>
    <row r="172">
      <c r="A172" s="108" t="s">
        <v>655</v>
      </c>
      <c r="B172" s="128" t="s">
        <v>1730</v>
      </c>
      <c r="C172" s="140">
        <v>0.05464966</v>
      </c>
      <c r="D172" s="140" t="str">
        <f>IF(C172="","","ND2")</f>
        <v>ND2</v>
      </c>
      <c r="E172" s="140"/>
      <c r="F172" s="140">
        <f>IF(C172="","",C172)</f>
        <v>0.05464966</v>
      </c>
    </row>
    <row r="173">
      <c r="A173" s="108" t="s">
        <v>657</v>
      </c>
      <c r="B173" s="128" t="s">
        <v>1731</v>
      </c>
      <c r="C173" s="140">
        <v>0.35979051</v>
      </c>
      <c r="D173" s="140" t="str">
        <f>IF(C173="","","ND2")</f>
        <v>ND2</v>
      </c>
      <c r="E173" s="140"/>
      <c r="F173" s="140">
        <f>IF(C173="","",C173)</f>
        <v>0.35979051</v>
      </c>
    </row>
    <row r="174">
      <c r="A174" s="108" t="s">
        <v>659</v>
      </c>
      <c r="B174" s="128" t="s">
        <v>1732</v>
      </c>
      <c r="C174" s="140">
        <v>0.47565178</v>
      </c>
      <c r="D174" s="140" t="str">
        <f>IF(C174="","","ND2")</f>
        <v>ND2</v>
      </c>
      <c r="E174" s="140"/>
      <c r="F174" s="140">
        <f>IF(C174="","",C174)</f>
        <v>0.47565178</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3.832E-05</v>
      </c>
      <c r="D180" s="140" t="str">
        <f>IF(C180="","","ND2")</f>
        <v>ND2</v>
      </c>
      <c r="E180" s="141"/>
      <c r="F180" s="140">
        <f>IF(C180="","",C180)</f>
        <v>3.832E-05</v>
      </c>
    </row>
    <row r="181" outlineLevel="1">
      <c r="A181" s="108" t="s">
        <v>668</v>
      </c>
      <c r="B181" s="129" t="s">
        <v>1733</v>
      </c>
      <c r="C181" s="140">
        <v>0.99996168</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244.66034907017107</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0.16714902</v>
      </c>
      <c r="D190" s="169">
        <v>9</v>
      </c>
      <c r="E190" s="133"/>
      <c r="F190" s="165">
        <f>IF($C$214=0,"",IF(C190="[for completion]","",IF(C190="","",C190/$C$214)))</f>
        <v>5.6466486671018288E-05</v>
      </c>
      <c r="G190" s="165">
        <f>IF($D$214=0,"",IF(D190="[for completion]","",IF(D190="","",D190/$D$214)))</f>
        <v>0.00074386312918423014</v>
      </c>
    </row>
    <row r="191">
      <c r="A191" s="108" t="s">
        <v>680</v>
      </c>
      <c r="B191" s="127" t="s">
        <v>1735</v>
      </c>
      <c r="C191" s="166">
        <v>2.03689124</v>
      </c>
      <c r="D191" s="169">
        <v>47</v>
      </c>
      <c r="E191" s="133"/>
      <c r="F191" s="165">
        <f>IF($C$214=0,"",IF(C191="[for completion]","",IF(C191="","",C191/$C$214)))</f>
        <v>0.00068810509360912745</v>
      </c>
      <c r="G191" s="165">
        <f>IF($D$214=0,"",IF(D191="[for completion]","",IF(D191="","",D191/$D$214)))</f>
        <v>0.003884618563517646</v>
      </c>
    </row>
    <row r="192">
      <c r="A192" s="108" t="s">
        <v>681</v>
      </c>
      <c r="B192" s="127" t="s">
        <v>1736</v>
      </c>
      <c r="C192" s="166">
        <v>27.12542554</v>
      </c>
      <c r="D192" s="169">
        <v>431</v>
      </c>
      <c r="E192" s="133"/>
      <c r="F192" s="165">
        <f>IF($C$214=0,"",IF(C192="[for completion]","",IF(C192="","",C192/$C$214)))</f>
        <v>0.009163544480847741</v>
      </c>
      <c r="G192" s="165">
        <f>IF($D$214=0,"",IF(D192="[for completion]","",IF(D192="","",D192/$D$214)))</f>
        <v>0.035622778742044794</v>
      </c>
    </row>
    <row r="193">
      <c r="A193" s="108" t="s">
        <v>682</v>
      </c>
      <c r="B193" s="127" t="s">
        <v>1737</v>
      </c>
      <c r="C193" s="166">
        <v>46.22364959</v>
      </c>
      <c r="D193" s="169">
        <v>525</v>
      </c>
      <c r="E193" s="133"/>
      <c r="F193" s="165">
        <f>IF($C$214=0,"",IF(C193="[for completion]","",IF(C193="","",C193/$C$214)))</f>
        <v>0.015615329922123113</v>
      </c>
      <c r="G193" s="165">
        <f>IF($D$214=0,"",IF(D193="[for completion]","",IF(D193="","",D193/$D$214)))</f>
        <v>0.043392015869080092</v>
      </c>
    </row>
    <row r="194">
      <c r="A194" s="108" t="s">
        <v>683</v>
      </c>
      <c r="B194" s="127" t="s">
        <v>1738</v>
      </c>
      <c r="C194" s="166">
        <v>219.29350665</v>
      </c>
      <c r="D194" s="169">
        <v>1719</v>
      </c>
      <c r="E194" s="133"/>
      <c r="F194" s="165">
        <f>IF($C$214=0,"",IF(C194="[for completion]","",IF(C194="","",C194/$C$214)))</f>
        <v>0.074082001020963711</v>
      </c>
      <c r="G194" s="165">
        <f>IF($D$214=0,"",IF(D194="[for completion]","",IF(D194="","",D194/$D$214)))</f>
        <v>0.14207785767418796</v>
      </c>
    </row>
    <row r="195">
      <c r="A195" s="108" t="s">
        <v>684</v>
      </c>
      <c r="B195" s="127" t="s">
        <v>1739</v>
      </c>
      <c r="C195" s="166">
        <v>406.76321196</v>
      </c>
      <c r="D195" s="169">
        <v>2322</v>
      </c>
      <c r="E195" s="133"/>
      <c r="F195" s="165">
        <f>IF($C$214=0,"",IF(C195="[for completion]","",IF(C195="","",C195/$C$214)))</f>
        <v>0.1374132464934579</v>
      </c>
      <c r="G195" s="165">
        <f>IF($D$214=0,"",IF(D195="[for completion]","",IF(D195="","",D195/$D$214)))</f>
        <v>0.19191668732953138</v>
      </c>
    </row>
    <row r="196">
      <c r="A196" s="108" t="s">
        <v>685</v>
      </c>
      <c r="B196" s="127" t="s">
        <v>1740</v>
      </c>
      <c r="C196" s="166">
        <v>518.80478641</v>
      </c>
      <c r="D196" s="169">
        <v>2307</v>
      </c>
      <c r="E196" s="133"/>
      <c r="F196" s="165">
        <f>IF($C$214=0,"",IF(C196="[for completion]","",IF(C196="","",C196/$C$214)))</f>
        <v>0.1752632684097146</v>
      </c>
      <c r="G196" s="165">
        <f>IF($D$214=0,"",IF(D196="[for completion]","",IF(D196="","",D196/$D$214)))</f>
        <v>0.19067691544755766</v>
      </c>
    </row>
    <row r="197">
      <c r="A197" s="108" t="s">
        <v>686</v>
      </c>
      <c r="B197" s="127" t="s">
        <v>1741</v>
      </c>
      <c r="C197" s="166">
        <v>464.42090385</v>
      </c>
      <c r="D197" s="169">
        <v>1694</v>
      </c>
      <c r="E197" s="133"/>
      <c r="F197" s="165">
        <f>IF($C$214=0,"",IF(C197="[for completion]","",IF(C197="","",C197/$C$214)))</f>
        <v>0.15689123859050019</v>
      </c>
      <c r="G197" s="165">
        <f>IF($D$214=0,"",IF(D197="[for completion]","",IF(D197="","",D197/$D$214)))</f>
        <v>0.14001157120423174</v>
      </c>
    </row>
    <row r="198">
      <c r="A198" s="108" t="s">
        <v>687</v>
      </c>
      <c r="B198" s="127" t="s">
        <v>1742</v>
      </c>
      <c r="C198" s="166">
        <v>370.47418581</v>
      </c>
      <c r="D198" s="169">
        <v>1145</v>
      </c>
      <c r="E198" s="133"/>
      <c r="F198" s="165">
        <f>IF($C$214=0,"",IF(C198="[for completion]","",IF(C198="","",C198/$C$214)))</f>
        <v>0.12515404323038637</v>
      </c>
      <c r="G198" s="165">
        <f>IF($D$214=0,"",IF(D198="[for completion]","",IF(D198="","",D198/$D$214)))</f>
        <v>0.094635920323993719</v>
      </c>
    </row>
    <row r="199">
      <c r="A199" s="108" t="s">
        <v>688</v>
      </c>
      <c r="B199" s="127" t="s">
        <v>1743</v>
      </c>
      <c r="C199" s="166">
        <v>255.45810166</v>
      </c>
      <c r="D199" s="169">
        <v>684</v>
      </c>
      <c r="E199" s="127"/>
      <c r="F199" s="165">
        <f>IF($C$214=0,"",IF(C199="[for completion]","",IF(C199="","",C199/$C$214)))</f>
        <v>0.086299168803909379</v>
      </c>
      <c r="G199" s="165">
        <f>IF($D$214=0,"",IF(D199="[for completion]","",IF(D199="","",D199/$D$214)))</f>
        <v>0.056533597818001491</v>
      </c>
    </row>
    <row r="200">
      <c r="A200" s="108" t="s">
        <v>689</v>
      </c>
      <c r="B200" s="127" t="s">
        <v>1744</v>
      </c>
      <c r="C200" s="166">
        <v>173.81344999</v>
      </c>
      <c r="D200" s="169">
        <v>410</v>
      </c>
      <c r="E200" s="127"/>
      <c r="F200" s="165">
        <f>IF($C$214=0,"",IF(C200="[for completion]","",IF(C200="","",C200/$C$214)))</f>
        <v>0.058717872573252526</v>
      </c>
      <c r="G200" s="165">
        <f>IF($D$214=0,"",IF(D200="[for completion]","",IF(D200="","",D200/$D$214)))</f>
        <v>0.033887098107281591</v>
      </c>
    </row>
    <row r="201">
      <c r="A201" s="108" t="s">
        <v>690</v>
      </c>
      <c r="B201" s="127" t="s">
        <v>1745</v>
      </c>
      <c r="C201" s="166">
        <v>115.05424356</v>
      </c>
      <c r="D201" s="169">
        <v>243</v>
      </c>
      <c r="E201" s="127"/>
      <c r="F201" s="165">
        <f>IF($C$214=0,"",IF(C201="[for completion]","",IF(C201="","",C201/$C$214)))</f>
        <v>0.038867765485103241</v>
      </c>
      <c r="G201" s="165">
        <f>IF($D$214=0,"",IF(D201="[for completion]","",IF(D201="","",D201/$D$214)))</f>
        <v>0.020084304487974214</v>
      </c>
    </row>
    <row r="202">
      <c r="A202" s="108" t="s">
        <v>691</v>
      </c>
      <c r="B202" s="127" t="s">
        <v>1746</v>
      </c>
      <c r="C202" s="166">
        <v>95.42627117</v>
      </c>
      <c r="D202" s="169">
        <v>182</v>
      </c>
      <c r="E202" s="127"/>
      <c r="F202" s="165">
        <f>IF($C$214=0,"",IF(C202="[for completion]","",IF(C202="","",C202/$C$214)))</f>
        <v>0.032237019810740029</v>
      </c>
      <c r="G202" s="165">
        <f>IF($D$214=0,"",IF(D202="[for completion]","",IF(D202="","",D202/$D$214)))</f>
        <v>0.015042565501281097</v>
      </c>
    </row>
    <row r="203">
      <c r="A203" s="108" t="s">
        <v>692</v>
      </c>
      <c r="B203" s="127" t="s">
        <v>1747</v>
      </c>
      <c r="C203" s="166">
        <v>57.64790972</v>
      </c>
      <c r="D203" s="169">
        <v>100</v>
      </c>
      <c r="E203" s="127"/>
      <c r="F203" s="165">
        <f>IF($C$214=0,"",IF(C203="[for completion]","",IF(C203="","",C203/$C$214)))</f>
        <v>0.019474687472391075</v>
      </c>
      <c r="G203" s="165">
        <f>IF($D$214=0,"",IF(D203="[for completion]","",IF(D203="","",D203/$D$214)))</f>
        <v>0.0082651458798247788</v>
      </c>
    </row>
    <row r="204">
      <c r="A204" s="108" t="s">
        <v>693</v>
      </c>
      <c r="B204" s="127" t="s">
        <v>1748</v>
      </c>
      <c r="C204" s="166">
        <v>43.70580283</v>
      </c>
      <c r="D204" s="169">
        <v>70</v>
      </c>
      <c r="E204" s="127"/>
      <c r="F204" s="165">
        <f>IF($C$214=0,"",IF(C204="[for completion]","",IF(C204="","",C204/$C$214)))</f>
        <v>0.014764747845643057</v>
      </c>
      <c r="G204" s="165">
        <f>IF($D$214=0,"",IF(D204="[for completion]","",IF(D204="","",D204/$D$214)))</f>
        <v>0.005785602115877345</v>
      </c>
    </row>
    <row r="205">
      <c r="A205" s="108" t="s">
        <v>694</v>
      </c>
      <c r="B205" s="127" t="s">
        <v>1749</v>
      </c>
      <c r="C205" s="166">
        <v>33.68620054</v>
      </c>
      <c r="D205" s="169">
        <v>50</v>
      </c>
      <c r="F205" s="165">
        <f>IF($C$214=0,"",IF(C205="[for completion]","",IF(C205="","",C205/$C$214)))</f>
        <v>0.011379913527397043</v>
      </c>
      <c r="G205" s="165">
        <f>IF($D$214=0,"",IF(D205="[for completion]","",IF(D205="","",D205/$D$214)))</f>
        <v>0.0041325729399123894</v>
      </c>
    </row>
    <row r="206">
      <c r="A206" s="108" t="s">
        <v>695</v>
      </c>
      <c r="B206" s="127" t="s">
        <v>1750</v>
      </c>
      <c r="C206" s="166">
        <v>36.38280499</v>
      </c>
      <c r="D206" s="169">
        <v>50</v>
      </c>
      <c r="E206" s="122"/>
      <c r="F206" s="165">
        <f>IF($C$214=0,"",IF(C206="[for completion]","",IF(C206="","",C206/$C$214)))</f>
        <v>0.012290883745666545</v>
      </c>
      <c r="G206" s="165">
        <f>IF($D$214=0,"",IF(D206="[for completion]","",IF(D206="","",D206/$D$214)))</f>
        <v>0.0041325729399123894</v>
      </c>
    </row>
    <row r="207">
      <c r="A207" s="108" t="s">
        <v>696</v>
      </c>
      <c r="B207" s="127" t="s">
        <v>1751</v>
      </c>
      <c r="C207" s="166">
        <v>28.69727977</v>
      </c>
      <c r="D207" s="169">
        <v>37</v>
      </c>
      <c r="E207" s="122"/>
      <c r="F207" s="165">
        <f>IF($C$214=0,"",IF(C207="[for completion]","",IF(C207="","",C207/$C$214)))</f>
        <v>0.0096945502021321319</v>
      </c>
      <c r="G207" s="165">
        <f>IF($D$214=0,"",IF(D207="[for completion]","",IF(D207="","",D207/$D$214)))</f>
        <v>0.0030581039755351682</v>
      </c>
    </row>
    <row r="208">
      <c r="A208" s="108" t="s">
        <v>697</v>
      </c>
      <c r="B208" s="127" t="s">
        <v>1752</v>
      </c>
      <c r="C208" s="166">
        <v>25.55246146</v>
      </c>
      <c r="D208" s="169">
        <v>31</v>
      </c>
      <c r="E208" s="122"/>
      <c r="F208" s="165">
        <f>IF($C$214=0,"",IF(C208="[for completion]","",IF(C208="","",C208/$C$214)))</f>
        <v>0.00863216382867694</v>
      </c>
      <c r="G208" s="165">
        <f>IF($D$214=0,"",IF(D208="[for completion]","",IF(D208="","",D208/$D$214)))</f>
        <v>0.0025621952227456815</v>
      </c>
    </row>
    <row r="209">
      <c r="A209" s="108" t="s">
        <v>698</v>
      </c>
      <c r="B209" s="127" t="s">
        <v>1753</v>
      </c>
      <c r="C209" s="166">
        <v>16.6242553</v>
      </c>
      <c r="D209" s="169">
        <v>19</v>
      </c>
      <c r="E209" s="122"/>
      <c r="F209" s="165">
        <f>IF($C$214=0,"",IF(C209="[for completion]","",IF(C209="","",C209/$C$214)))</f>
        <v>0.005616026287878057</v>
      </c>
      <c r="G209" s="165">
        <f>IF($D$214=0,"",IF(D209="[for completion]","",IF(D209="","",D209/$D$214)))</f>
        <v>0.0015703777171667079</v>
      </c>
    </row>
    <row r="210">
      <c r="A210" s="108" t="s">
        <v>699</v>
      </c>
      <c r="B210" s="127" t="s">
        <v>1754</v>
      </c>
      <c r="C210" s="166">
        <v>13.01713101</v>
      </c>
      <c r="D210" s="169">
        <v>14</v>
      </c>
      <c r="E210" s="122"/>
      <c r="F210" s="165">
        <f>IF($C$214=0,"",IF(C210="[for completion]","",IF(C210="","",C210/$C$214)))</f>
        <v>0.0043974631419978639</v>
      </c>
      <c r="G210" s="165">
        <f>IF($D$214=0,"",IF(D210="[for completion]","",IF(D210="","",D210/$D$214)))</f>
        <v>0.001157120423175469</v>
      </c>
    </row>
    <row r="211">
      <c r="A211" s="108" t="s">
        <v>700</v>
      </c>
      <c r="B211" s="127" t="s">
        <v>1755</v>
      </c>
      <c r="C211" s="166">
        <v>9.76994133</v>
      </c>
      <c r="D211" s="169">
        <v>10</v>
      </c>
      <c r="E211" s="122"/>
      <c r="F211" s="165">
        <f>IF($C$214=0,"",IF(C211="[for completion]","",IF(C211="","",C211/$C$214)))</f>
        <v>0.0033004935469383885</v>
      </c>
      <c r="G211" s="165">
        <f>IF($D$214=0,"",IF(D211="[for completion]","",IF(D211="","",D211/$D$214)))</f>
        <v>0.0008265145879824779</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2960.1455634</v>
      </c>
      <c r="D214" s="170">
        <f>SUM(D190:D213)</f>
        <v>12099</v>
      </c>
      <c r="E214" s="122"/>
      <c r="F214" s="171">
        <f>SUM(F190:F213)</f>
        <v>1.0000000000000002</v>
      </c>
      <c r="G214" s="171">
        <f>SUM(G190:G213)</f>
        <v>1.0000000000000002</v>
      </c>
    </row>
    <row r="215" customHeight="1">
      <c r="A215" s="117"/>
      <c r="B215" s="118" t="s">
        <v>704</v>
      </c>
      <c r="C215" s="117" t="s">
        <v>673</v>
      </c>
      <c r="D215" s="117" t="s">
        <v>674</v>
      </c>
      <c r="E215" s="124"/>
      <c r="F215" s="117" t="s">
        <v>501</v>
      </c>
      <c r="G215" s="117" t="s">
        <v>675</v>
      </c>
    </row>
    <row r="216">
      <c r="A216" s="108" t="s">
        <v>705</v>
      </c>
      <c r="B216" s="108" t="s">
        <v>706</v>
      </c>
      <c r="C216" s="140">
        <v>0.82022165</v>
      </c>
      <c r="F216" s="168"/>
      <c r="G216" s="168"/>
    </row>
    <row r="217">
      <c r="F217" s="168"/>
      <c r="G217" s="168"/>
    </row>
    <row r="218">
      <c r="B218" s="127" t="s">
        <v>707</v>
      </c>
      <c r="F218" s="168"/>
      <c r="G218" s="168"/>
    </row>
    <row r="219">
      <c r="A219" s="108" t="s">
        <v>708</v>
      </c>
      <c r="B219" s="108" t="s">
        <v>709</v>
      </c>
      <c r="C219" s="166">
        <v>83.72461078</v>
      </c>
      <c r="D219" s="169">
        <v>827</v>
      </c>
      <c r="F219" s="165">
        <f>IF($C$227=0,"",IF(C219="[for completion]","",C219/$C$227))</f>
        <v>0.028283950564861611</v>
      </c>
      <c r="G219" s="165">
        <f>IF($D$227=0,"",IF(D219="[for completion]","",D219/$D$227))</f>
        <v>0.068352756426150921</v>
      </c>
    </row>
    <row r="220">
      <c r="A220" s="108" t="s">
        <v>710</v>
      </c>
      <c r="B220" s="108" t="s">
        <v>711</v>
      </c>
      <c r="C220" s="166">
        <v>83.80849887</v>
      </c>
      <c r="D220" s="169">
        <v>556</v>
      </c>
      <c r="F220" s="165">
        <f>IF($C$227=0,"",IF(C220="[for completion]","",C220/$C$227))</f>
        <v>0.028312289742176807</v>
      </c>
      <c r="G220" s="165">
        <f>IF($D$227=0,"",IF(D220="[for completion]","",D220/$D$227))</f>
        <v>0.045954211091825771</v>
      </c>
    </row>
    <row r="221">
      <c r="A221" s="108" t="s">
        <v>712</v>
      </c>
      <c r="B221" s="108" t="s">
        <v>713</v>
      </c>
      <c r="C221" s="166">
        <v>157.64772255</v>
      </c>
      <c r="D221" s="169">
        <v>833</v>
      </c>
      <c r="F221" s="165">
        <f>IF($C$227=0,"",IF(C221="[for completion]","",C221/$C$227))</f>
        <v>0.0532567467286734</v>
      </c>
      <c r="G221" s="165">
        <f>IF($D$227=0,"",IF(D221="[for completion]","",D221/$D$227))</f>
        <v>0.068848665178940407</v>
      </c>
    </row>
    <row r="222">
      <c r="A222" s="108" t="s">
        <v>714</v>
      </c>
      <c r="B222" s="108" t="s">
        <v>715</v>
      </c>
      <c r="C222" s="166">
        <v>274.19155533</v>
      </c>
      <c r="D222" s="169">
        <v>1213</v>
      </c>
      <c r="F222" s="165">
        <f>IF($C$227=0,"",IF(C222="[for completion]","",C222/$C$227))</f>
        <v>0.092627727068619492</v>
      </c>
      <c r="G222" s="165">
        <f>IF($D$227=0,"",IF(D222="[for completion]","",D222/$D$227))</f>
        <v>0.10025621952227456</v>
      </c>
    </row>
    <row r="223">
      <c r="A223" s="108" t="s">
        <v>716</v>
      </c>
      <c r="B223" s="108" t="s">
        <v>717</v>
      </c>
      <c r="C223" s="166">
        <v>507.30579391</v>
      </c>
      <c r="D223" s="169">
        <v>1885</v>
      </c>
      <c r="F223" s="165">
        <f>IF($C$227=0,"",IF(C223="[for completion]","",C223/$C$227))</f>
        <v>0.17137866467867635</v>
      </c>
      <c r="G223" s="165">
        <f>IF($D$227=0,"",IF(D223="[for completion]","",D223/$D$227))</f>
        <v>0.15579799983469708</v>
      </c>
    </row>
    <row r="224">
      <c r="A224" s="108" t="s">
        <v>718</v>
      </c>
      <c r="B224" s="108" t="s">
        <v>719</v>
      </c>
      <c r="C224" s="166">
        <v>734.83771147</v>
      </c>
      <c r="D224" s="169">
        <v>2596</v>
      </c>
      <c r="F224" s="165">
        <f>IF($C$227=0,"",IF(C224="[for completion]","",C224/$C$227))</f>
        <v>0.24824377576417944</v>
      </c>
      <c r="G224" s="165">
        <f>IF($D$227=0,"",IF(D224="[for completion]","",D224/$D$227))</f>
        <v>0.21456318704025126</v>
      </c>
    </row>
    <row r="225">
      <c r="A225" s="108" t="s">
        <v>720</v>
      </c>
      <c r="B225" s="108" t="s">
        <v>721</v>
      </c>
      <c r="C225" s="166">
        <v>872.04637337</v>
      </c>
      <c r="D225" s="169">
        <v>3177</v>
      </c>
      <c r="F225" s="165">
        <f>IF($C$227=0,"",IF(C225="[for completion]","",C225/$C$227))</f>
        <v>0.29459577398902453</v>
      </c>
      <c r="G225" s="165">
        <f>IF($D$227=0,"",IF(D225="[for completion]","",D225/$D$227))</f>
        <v>0.26258368460203324</v>
      </c>
    </row>
    <row r="226">
      <c r="A226" s="108" t="s">
        <v>722</v>
      </c>
      <c r="B226" s="108" t="s">
        <v>723</v>
      </c>
      <c r="C226" s="166">
        <v>246.58329712</v>
      </c>
      <c r="D226" s="169">
        <v>1012</v>
      </c>
      <c r="F226" s="165">
        <f>IF($C$227=0,"",IF(C226="[for completion]","",C226/$C$227))</f>
        <v>0.083301071463788554</v>
      </c>
      <c r="G226" s="165">
        <f>IF($D$227=0,"",IF(D226="[for completion]","",D226/$D$227))</f>
        <v>0.083643276303826758</v>
      </c>
    </row>
    <row r="227">
      <c r="A227" s="108" t="s">
        <v>724</v>
      </c>
      <c r="B227" s="136" t="s">
        <v>99</v>
      </c>
      <c r="C227" s="166">
        <f>SUM(C219:C226)</f>
        <v>2960.1455633999994</v>
      </c>
      <c r="D227" s="169">
        <f>SUM(D219:D226)</f>
        <v>12099</v>
      </c>
      <c r="F227" s="140">
        <f>SUM(F219:F226)</f>
        <v>1.0000000000000002</v>
      </c>
      <c r="G227" s="140">
        <f>SUM(G219:G226)</f>
        <v>0.99999999999999989</v>
      </c>
    </row>
    <row r="228" outlineLevel="1">
      <c r="A228" s="108" t="s">
        <v>725</v>
      </c>
      <c r="B228" s="123" t="s">
        <v>1757</v>
      </c>
      <c r="C228" s="166">
        <v>245.56096421</v>
      </c>
      <c r="D228" s="169">
        <v>1631</v>
      </c>
      <c r="F228" s="165">
        <f>IF($C$227=0,"",IF(C228="[for completion]","",C228/$C$227))</f>
        <v>0.0829557057079148</v>
      </c>
      <c r="G228" s="165">
        <f>IF($D$227=0,"",IF(D228="[for completion]","",D228/$D$227))</f>
        <v>0.13480452929994213</v>
      </c>
    </row>
    <row r="229" outlineLevel="1">
      <c r="A229" s="108" t="s">
        <v>727</v>
      </c>
      <c r="B229" s="123" t="s">
        <v>1758</v>
      </c>
      <c r="C229" s="166">
        <v>0</v>
      </c>
      <c r="D229" s="169">
        <v>0</v>
      </c>
      <c r="F229" s="165">
        <f>IF($C$227=0,"",IF(C229="[for completion]","",C229/$C$227))</f>
        <v>0</v>
      </c>
      <c r="G229" s="165">
        <f>IF($D$227=0,"",IF(D229="[for completion]","",D229/$D$227))</f>
        <v>0</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0.1689628</v>
      </c>
      <c r="D231" s="169">
        <v>1</v>
      </c>
      <c r="F231" s="165">
        <f>IF($C$227=0,"",IF(C231="[for completion]","",C231/$C$227))</f>
        <v>5.7079220052249954E-05</v>
      </c>
      <c r="G231" s="165">
        <f>IF($D$227=0,"",IF(D231="[for completion]","",D231/$D$227))</f>
        <v>8.2651458798247785E-05</v>
      </c>
    </row>
    <row r="232" outlineLevel="1">
      <c r="A232" s="108" t="s">
        <v>733</v>
      </c>
      <c r="B232" s="123" t="s">
        <v>1761</v>
      </c>
      <c r="C232" s="166">
        <v>0.25172989</v>
      </c>
      <c r="D232" s="169">
        <v>2</v>
      </c>
      <c r="F232" s="165">
        <f>IF($C$227=0,"",IF(C232="[for completion]","",C232/$C$227))</f>
        <v>8.5039699774380379E-05</v>
      </c>
      <c r="G232" s="165">
        <f>IF($D$227=0,"",IF(D232="[for completion]","",D232/$D$227))</f>
        <v>0.00016530291759649557</v>
      </c>
    </row>
    <row r="233" outlineLevel="1">
      <c r="A233" s="108" t="s">
        <v>735</v>
      </c>
      <c r="B233" s="123" t="s">
        <v>1762</v>
      </c>
      <c r="C233" s="166">
        <v>0.60164022</v>
      </c>
      <c r="D233" s="169">
        <v>5</v>
      </c>
      <c r="F233" s="165">
        <f>IF($C$227=0,"",IF(C233="[for completion]","",C233/$C$227))</f>
        <v>0.00020324683604713034</v>
      </c>
      <c r="G233" s="165">
        <f>IF($D$227=0,"",IF(D233="[for completion]","",D233/$D$227))</f>
        <v>0.00041325729399123895</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0.6639813</v>
      </c>
      <c r="F238" s="168"/>
      <c r="G238" s="168"/>
    </row>
    <row r="239">
      <c r="F239" s="168"/>
      <c r="G239" s="168"/>
    </row>
    <row r="240">
      <c r="B240" s="127" t="s">
        <v>707</v>
      </c>
      <c r="F240" s="168"/>
      <c r="G240" s="168"/>
    </row>
    <row r="241">
      <c r="A241" s="108" t="s">
        <v>742</v>
      </c>
      <c r="B241" s="108" t="s">
        <v>709</v>
      </c>
      <c r="C241" s="166">
        <v>203.10935909</v>
      </c>
      <c r="D241" s="169">
        <v>1650</v>
      </c>
      <c r="F241" s="165">
        <f>IF($C$249=0,"",IF(C241="[Mark as ND1 if not relevant]","",C241/$C$249))</f>
        <v>0.068614652468884055</v>
      </c>
      <c r="G241" s="165">
        <f>IF($D$249=0,"",IF(D241="[Mark as ND1 if not relevant]","",D241/$D$249))</f>
        <v>0.13637490701710886</v>
      </c>
    </row>
    <row r="242">
      <c r="A242" s="108" t="s">
        <v>743</v>
      </c>
      <c r="B242" s="108" t="s">
        <v>711</v>
      </c>
      <c r="C242" s="166">
        <v>236.00990711</v>
      </c>
      <c r="D242" s="169">
        <v>1097</v>
      </c>
      <c r="F242" s="165">
        <f>IF($C$249=0,"",IF(C242="[Mark as ND1 if not relevant]","",C242/$C$249))</f>
        <v>0.07972915589965815</v>
      </c>
      <c r="G242" s="165">
        <f>IF($D$249=0,"",IF(D242="[Mark as ND1 if not relevant]","",D242/$D$249))</f>
        <v>0.090668650301677825</v>
      </c>
    </row>
    <row r="243">
      <c r="A243" s="108" t="s">
        <v>744</v>
      </c>
      <c r="B243" s="108" t="s">
        <v>713</v>
      </c>
      <c r="C243" s="166">
        <v>478.50838091</v>
      </c>
      <c r="D243" s="169">
        <v>1851</v>
      </c>
      <c r="F243" s="165">
        <f>IF($C$249=0,"",IF(C243="[Mark as ND1 if not relevant]","",C243/$C$249))</f>
        <v>0.16165028734613612</v>
      </c>
      <c r="G243" s="165">
        <f>IF($D$249=0,"",IF(D243="[Mark as ND1 if not relevant]","",D243/$D$249))</f>
        <v>0.15298785023555667</v>
      </c>
    </row>
    <row r="244">
      <c r="A244" s="108" t="s">
        <v>745</v>
      </c>
      <c r="B244" s="108" t="s">
        <v>715</v>
      </c>
      <c r="C244" s="166">
        <v>771.06148625</v>
      </c>
      <c r="D244" s="169">
        <v>2755</v>
      </c>
      <c r="F244" s="165">
        <f>IF($C$249=0,"",IF(C244="[Mark as ND1 if not relevant]","",C244/$C$249))</f>
        <v>0.26048093572951353</v>
      </c>
      <c r="G244" s="165">
        <f>IF($D$249=0,"",IF(D244="[Mark as ND1 if not relevant]","",D244/$D$249))</f>
        <v>0.22770476898917266</v>
      </c>
    </row>
    <row r="245">
      <c r="A245" s="108" t="s">
        <v>746</v>
      </c>
      <c r="B245" s="108" t="s">
        <v>717</v>
      </c>
      <c r="C245" s="166">
        <v>682.95535235</v>
      </c>
      <c r="D245" s="169">
        <v>2429</v>
      </c>
      <c r="F245" s="165">
        <f>IF($C$249=0,"",IF(C245="[Mark as ND1 if not relevant]","",C245/$C$249))</f>
        <v>0.23071681365748881</v>
      </c>
      <c r="G245" s="165">
        <f>IF($D$249=0,"",IF(D245="[Mark as ND1 if not relevant]","",D245/$D$249))</f>
        <v>0.20076039342094387</v>
      </c>
    </row>
    <row r="246">
      <c r="A246" s="108" t="s">
        <v>747</v>
      </c>
      <c r="B246" s="108" t="s">
        <v>719</v>
      </c>
      <c r="C246" s="166">
        <v>389.36958382</v>
      </c>
      <c r="D246" s="169">
        <v>1527</v>
      </c>
      <c r="F246" s="165">
        <f>IF($C$249=0,"",IF(C246="[Mark as ND1 if not relevant]","",C246/$C$249))</f>
        <v>0.13153730973039487</v>
      </c>
      <c r="G246" s="165">
        <f>IF($D$249=0,"",IF(D246="[Mark as ND1 if not relevant]","",D246/$D$249))</f>
        <v>0.12620877758492438</v>
      </c>
    </row>
    <row r="247">
      <c r="A247" s="108" t="s">
        <v>748</v>
      </c>
      <c r="B247" s="108" t="s">
        <v>721</v>
      </c>
      <c r="C247" s="166">
        <v>178.88880296</v>
      </c>
      <c r="D247" s="169">
        <v>708</v>
      </c>
      <c r="F247" s="165">
        <f>IF($C$249=0,"",IF(C247="[Mark as ND1 if not relevant]","",C247/$C$249))</f>
        <v>0.060432434530189025</v>
      </c>
      <c r="G247" s="165">
        <f>IF($D$249=0,"",IF(D247="[Mark as ND1 if not relevant]","",D247/$D$249))</f>
        <v>0.058517232829159438</v>
      </c>
    </row>
    <row r="248">
      <c r="A248" s="108" t="s">
        <v>749</v>
      </c>
      <c r="B248" s="108" t="s">
        <v>723</v>
      </c>
      <c r="C248" s="166">
        <v>20.24269091</v>
      </c>
      <c r="D248" s="169">
        <v>82</v>
      </c>
      <c r="F248" s="165">
        <f>IF($C$249=0,"",IF(C248="[Mark as ND1 if not relevant]","",C248/$C$249))</f>
        <v>0.0068384106377354648</v>
      </c>
      <c r="G248" s="165">
        <f>IF($D$249=0,"",IF(D248="[Mark as ND1 if not relevant]","",D248/$D$249))</f>
        <v>0.0067774196214563185</v>
      </c>
    </row>
    <row r="249">
      <c r="A249" s="108" t="s">
        <v>750</v>
      </c>
      <c r="B249" s="136" t="s">
        <v>99</v>
      </c>
      <c r="C249" s="166">
        <f>SUM(C241:C248)</f>
        <v>2960.1455634</v>
      </c>
      <c r="D249" s="169">
        <f>SUM(D241:D248)</f>
        <v>12099</v>
      </c>
      <c r="F249" s="140">
        <f>SUM(F241:F248)</f>
        <v>1</v>
      </c>
      <c r="G249" s="140">
        <f>SUM(G241:G248)</f>
        <v>1</v>
      </c>
    </row>
    <row r="250" outlineLevel="1">
      <c r="A250" s="108" t="s">
        <v>751</v>
      </c>
      <c r="B250" s="123" t="s">
        <v>1757</v>
      </c>
      <c r="C250" s="166">
        <v>19.220358</v>
      </c>
      <c r="D250" s="169">
        <v>78</v>
      </c>
      <c r="F250" s="165">
        <f>IF($C$249=0,"",IF(C250="[for completion]","",C250/$C$249))</f>
        <v>0.0064930448818617042</v>
      </c>
      <c r="G250" s="165">
        <f>IF($D$249=0,"",IF(D250="[for completion]","",D250/$D$249))</f>
        <v>0.0064468137862633279</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0.1689628</v>
      </c>
      <c r="D253" s="169">
        <v>1</v>
      </c>
      <c r="F253" s="165">
        <f>IF($C$249=0,"",IF(C253="[for completion]","",C253/$C$249))</f>
        <v>5.7079220052249948E-05</v>
      </c>
      <c r="G253" s="165">
        <f>IF($D$249=0,"",IF(D253="[for completion]","",D253/$D$249))</f>
        <v>8.2651458798247785E-05</v>
      </c>
    </row>
    <row r="254" outlineLevel="1">
      <c r="A254" s="108" t="s">
        <v>755</v>
      </c>
      <c r="B254" s="123" t="s">
        <v>1761</v>
      </c>
      <c r="C254" s="166">
        <v>0.25172989</v>
      </c>
      <c r="D254" s="169">
        <v>1</v>
      </c>
      <c r="F254" s="165">
        <f>IF($C$249=0,"",IF(C254="[for completion]","",C254/$C$249))</f>
        <v>8.5039699774380365E-05</v>
      </c>
      <c r="G254" s="165">
        <f>IF($D$249=0,"",IF(D254="[for completion]","",D254/$D$249))</f>
        <v>8.2651458798247785E-05</v>
      </c>
    </row>
    <row r="255" outlineLevel="1">
      <c r="A255" s="108" t="s">
        <v>756</v>
      </c>
      <c r="B255" s="123" t="s">
        <v>1762</v>
      </c>
      <c r="C255" s="166">
        <v>0.60164022</v>
      </c>
      <c r="D255" s="169">
        <v>2</v>
      </c>
      <c r="F255" s="165">
        <f>IF($C$249=0,"",IF(C255="[for completion]","",C255/$C$249))</f>
        <v>0.00020324683604713031</v>
      </c>
      <c r="G255" s="165">
        <f>IF($D$249=0,"",IF(D255="[for completion]","",D255/$D$249))</f>
        <v>0.00016530291759649557</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0.99989337</v>
      </c>
      <c r="E260" s="122"/>
      <c r="F260" s="122"/>
      <c r="G260" s="122"/>
    </row>
    <row r="261">
      <c r="A261" s="108" t="s">
        <v>763</v>
      </c>
      <c r="B261" s="108" t="s">
        <v>764</v>
      </c>
      <c r="C261" s="140">
        <v>0</v>
      </c>
      <c r="E261" s="122"/>
      <c r="F261" s="122"/>
    </row>
    <row r="262">
      <c r="A262" s="108" t="s">
        <v>765</v>
      </c>
      <c r="B262" s="108" t="s">
        <v>766</v>
      </c>
      <c r="C262" s="140">
        <v>0.00010663</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0.84338172</v>
      </c>
      <c r="E277" s="103"/>
      <c r="F277" s="103"/>
    </row>
    <row r="278">
      <c r="A278" s="108" t="s">
        <v>785</v>
      </c>
      <c r="B278" s="108" t="s">
        <v>97</v>
      </c>
      <c r="C278" s="140">
        <v>0</v>
      </c>
      <c r="E278" s="103"/>
      <c r="F278" s="103"/>
    </row>
    <row r="279">
      <c r="A279" s="108" t="s">
        <v>787</v>
      </c>
      <c r="B279" s="108" t="s">
        <v>786</v>
      </c>
      <c r="C279" s="140">
        <v>0.15661828</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79.9996</v>
      </c>
      <c r="H75" s="23"/>
    </row>
    <row r="76">
      <c r="A76" s="25" t="s">
        <v>1591</v>
      </c>
      <c r="B76" s="25" t="s">
        <v>1619</v>
      </c>
      <c r="C76" s="148">
        <v>337.8174</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0.00355075</v>
      </c>
      <c r="D82" s="108" t="str">
        <f>IF(C82="","","ND2")</f>
        <v>ND2</v>
      </c>
      <c r="E82" s="108" t="str">
        <f>IF(C82="","","ND2")</f>
        <v>ND2</v>
      </c>
      <c r="F82" s="108" t="str">
        <f>IF(C82="","","ND2")</f>
        <v>ND2</v>
      </c>
      <c r="G82" s="168">
        <f>IF(C82="","",C82)</f>
        <v>0.00355075</v>
      </c>
      <c r="H82" s="23"/>
    </row>
    <row r="83">
      <c r="A83" s="25" t="s">
        <v>1598</v>
      </c>
      <c r="B83" s="25" t="s">
        <v>1771</v>
      </c>
      <c r="C83" s="190">
        <v>0.00318345</v>
      </c>
      <c r="D83" s="25" t="str">
        <f>IF(C83="","","ND2")</f>
        <v>ND2</v>
      </c>
      <c r="E83" s="25" t="str">
        <f>IF(C83="","","ND2")</f>
        <v>ND2</v>
      </c>
      <c r="F83" s="25" t="str">
        <f>IF(C83="","","ND2")</f>
        <v>ND2</v>
      </c>
      <c r="G83" s="190">
        <f>IF(C83="","",C83)</f>
        <v>0.00318345</v>
      </c>
      <c r="H83" s="23"/>
    </row>
    <row r="84">
      <c r="A84" s="25" t="s">
        <v>1599</v>
      </c>
      <c r="B84" s="25" t="s">
        <v>1772</v>
      </c>
      <c r="C84" s="190">
        <v>0.00046513</v>
      </c>
      <c r="D84" s="25" t="str">
        <f>IF(C84="","","ND2")</f>
        <v>ND2</v>
      </c>
      <c r="E84" s="25" t="str">
        <f>IF(C84="","","ND2")</f>
        <v>ND2</v>
      </c>
      <c r="F84" s="25" t="str">
        <f>IF(C84="","","ND2")</f>
        <v>ND2</v>
      </c>
      <c r="G84" s="190">
        <f>IF(C84="","",C84)</f>
        <v>0.00046513</v>
      </c>
      <c r="H84" s="23"/>
    </row>
    <row r="85">
      <c r="A85" s="25" t="s">
        <v>1600</v>
      </c>
      <c r="B85" s="25" t="s">
        <v>1773</v>
      </c>
      <c r="C85" s="190">
        <v>3.832E-05</v>
      </c>
      <c r="D85" s="25" t="str">
        <f>IF(C85="","","ND2")</f>
        <v>ND2</v>
      </c>
      <c r="E85" s="25" t="str">
        <f>IF(C85="","","ND2")</f>
        <v>ND2</v>
      </c>
      <c r="F85" s="25" t="str">
        <f>IF(C85="","","ND2")</f>
        <v>ND2</v>
      </c>
      <c r="G85" s="190">
        <f>IF(C85="","",C85)</f>
        <v>3.832E-05</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0.99276235</v>
      </c>
      <c r="D87" s="25" t="str">
        <f>IF(C87="","","ND2")</f>
        <v>ND2</v>
      </c>
      <c r="E87" s="25" t="str">
        <f>IF(C87="","","ND2")</f>
        <v>ND2</v>
      </c>
      <c r="F87" s="25" t="str">
        <f>IF(C87="","","ND2")</f>
        <v>ND2</v>
      </c>
      <c r="G87" s="190">
        <f>IF(C87="","",C87)</f>
        <v>0.99276235</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2020-04-07T08:05:36Z</dcterms:created>
  <dcterms:modified xsi:type="dcterms:W3CDTF">2020-04-07T08:05:36Z</dcterms:modified>
</cp:coreProperties>
</file>