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<sst xmlns="http://schemas.openxmlformats.org/spreadsheetml/2006/main" count="2461" uniqueCount="1778">
  <si>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</si>
  <si>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</si>
  <si>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</si>
  <si>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</si>
  <si>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</si>
  <si>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</si>
  <si>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</si>
  <si>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</si>
  <si>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</si>
  <si>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</si>
  <si>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</si>
  <si>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</si>
  <si>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</si>
  <si>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</si>
  <si>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</si>
  <si>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</si>
  <si>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</si>
  <si>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</si>
  <si>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</si>
  <si>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</si>
  <si>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</si>
  <si>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</si>
  <si>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</si>
  <si>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</si>
  <si>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</si>
  <si>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</si>
  <si>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</si>
  <si>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</si>
  <si>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</si>
  <si>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</si>
  <si>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</si>
  <si>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</si>
  <si>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</si>
  <si>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</si>
  <si>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</si>
  <si>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</si>
  <si>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</si>
  <si>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</si>
  <si>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</si>
  <si>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</si>
  <si>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</si>
  <si>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</si>
  <si>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</si>
  <si>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</si>
  <si>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</si>
  <si>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</si>
  <si>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</si>
  <si>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</si>
  <si>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</si>
  <si>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</si>
  <si>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</si>
  <si>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</si>
  <si>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</si>
  <si>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</si>
  <si>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</si>
  <si>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</si>
  <si>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</si>
  <si>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</si>
  <si>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</si>
  <si>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</si>
  <si>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</si>
  <si>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</si>
  <si>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</si>
  <si>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</si>
  <si>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</si>
  <si>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</si>
  <si>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</si>
  <si>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</si>
  <si>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</si>
  <si>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</si>
  <si>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</si>
  <si>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</si>
  <si>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</si>
  <si>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</si>
  <si>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</si>
  <si>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</si>
  <si>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</si>
  <si>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</si>
  <si>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</si>
  <si>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</si>
  <si>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</si>
  <si>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</si>
  <si>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</si>
  <si>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</si>
  <si>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</si>
  <si>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</si>
  <si>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</si>
  <si>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</si>
  <si>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</si>
  <si>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</si>
  <si>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</si>
  <si>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</si>
  <si>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</si>
  <si>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</si>
  <si>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</si>
  <si>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</si>
  <si>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</si>
  <si>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</si>
  <si>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</si>
  <si>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</si>
  <si>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</si>
  <si>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</si>
  <si>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</si>
  <si>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</si>
  <si>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</si>
  <si>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</si>
  <si>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</si>
  <si>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</si>
  <si>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</si>
  <si>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</si>
  <si>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</si>
  <si>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</si>
  <si>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</si>
  <si>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</si>
  <si>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</si>
  <si>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</si>
  <si>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</si>
  <si>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</si>
  <si>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</si>
  <si>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</si>
  <si>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</si>
  <si>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</si>
  <si>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</si>
  <si>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</si>
  <si>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</si>
  <si>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</si>
  <si>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</si>
  <si>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</si>
  <si>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</si>
  <si>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</si>
  <si>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</si>
  <si>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</si>
  <si>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</si>
  <si>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</si>
  <si>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</si>
  <si>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</si>
  <si>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</si>
  <si>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</si>
  <si>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</si>
  <si>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</si>
  <si>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</si>
  <si>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</si>
  <si>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</si>
  <si>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</si>
  <si>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</si>
  <si>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</si>
  <si>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</si>
  <si>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</si>
  <si>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</si>
  <si>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</si>
  <si>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</si>
  <si>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</si>
  <si>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</si>
  <si>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</si>
  <si>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</si>
  <si>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</si>
  <si>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</si>
  <si>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</si>
  <si>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</si>
  <si>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</si>
  <si>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</si>
  <si>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</si>
  <si>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</si>
  <si>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</si>
  <si>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</si>
  <si>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</si>
  <si>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</si>
  <si>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</si>
  <si>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</si>
  <si>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</si>
  <si>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</si>
  <si>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</si>
  <si>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</si>
  <si>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</si>
  <si>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</si>
  <si>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</si>
  <si>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</si>
  <si>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</si>
  <si>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</si>
  <si>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</si>
  <si>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</si>
  <si>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</si>
  <si>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</si>
  <si>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</si>
  <si>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</si>
  <si>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</si>
  <si>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</si>
  <si>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</si>
  <si>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</si>
  <si>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</si>
  <si>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</si>
  <si>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</si>
  <si>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</si>
  <si>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</si>
  <si>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</si>
  <si>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</si>
  <si>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</si>
  <si>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</si>
  <si>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</si>
  <si>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</si>
  <si>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</si>
  <si>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</si>
  <si>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</si>
  <si>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</si>
  <si>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</si>
  <si>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</si>
  <si>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</si>
  <si>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</si>
  <si>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</si>
  <si>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</si>
  <si>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</si>
  <si>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</si>
  <si>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</si>
  <si>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</si>
  <si>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</si>
  <si>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</si>
  <si>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</si>
  <si>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</si>
  <si>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</si>
  <si>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</si>
  <si>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</si>
  <si>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</si>
  <si>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</si>
  <si>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</si>
  <si>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</si>
  <si>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</si>
  <si>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</si>
  <si>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</si>
  <si>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</si>
  <si>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</si>
  <si>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</si>
  <si>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</si>
  <si>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</si>
  <si>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</si>
  <si>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</si>
  <si>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</si>
  <si>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</si>
  <si>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</si>
  <si>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</si>
  <si>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</si>
  <si>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</si>
  <si>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</si>
  <si>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</si>
  <si>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</si>
  <si>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</si>
  <si>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</si>
  <si>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</si>
  <si>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</si>
  <si>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</si>
  <si>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</si>
  <si>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</si>
  <si>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</si>
  <si>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</si>
  <si>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</si>
  <si>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</si>
  <si>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</si>
  <si>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</si>
  <si>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</si>
  <si>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</si>
  <si>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</si>
  <si>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</si>
  <si>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</si>
  <si>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</si>
  <si>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</si>
  <si>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</si>
  <si>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</si>
  <si>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</si>
  <si>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</si>
  <si>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</si>
  <si>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</si>
  <si>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</si>
  <si>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</si>
  <si>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</si>
  <si>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</si>
  <si>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</si>
  <si>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</si>
  <si>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</si>
  <si>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</si>
  <si>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</si>
  <si>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</si>
  <si>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</si>
  <si>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</si>
  <si>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</si>
  <si>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</si>
  <si>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</si>
  <si>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</si>
  <si>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</si>
  <si>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</si>
  <si>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</si>
  <si>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</si>
  <si>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</si>
  <si>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</si>
  <si>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</si>
  <si>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</si>
  <si>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</si>
  <si>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</si>
  <si>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</si>
  <si>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</si>
  <si>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</si>
  <si>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</si>
  <si>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</si>
  <si>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</si>
  <si>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</si>
  <si>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</si>
  <si>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</si>
  <si>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</si>
  <si>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</si>
  <si>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</si>
  <si>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</si>
  <si>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</si>
  <si>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</si>
  <si>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</si>
  <si>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</si>
  <si>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</si>
  <si>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</si>
  <si>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</si>
  <si>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</si>
  <si>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</si>
  <si>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</si>
  <si>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</si>
  <si>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</si>
  <si>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</si>
  <si>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</si>
  <si>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</si>
  <si>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</si>
  <si>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</si>
  <si>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</si>
  <si>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</si>
  <si>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</si>
  <si>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</si>
  <si>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</si>
  <si>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</si>
  <si>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</si>
  <si>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</si>
  <si>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</si>
  <si>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</si>
  <si>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</si>
  <si>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</si>
  <si>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</si>
  <si>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</si>
  <si>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</si>
  <si>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</si>
  <si>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</si>
  <si>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</si>
  <si>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</si>
  <si>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</si>
  <si>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</si>
  <si>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</si>
  <si>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</si>
  <si>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</si>
  <si>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</si>
  <si>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</si>
  <si>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</si>
  <si>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</si>
  <si>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</si>
  <si>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</si>
  <si>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</si>
  <si>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</si>
  <si>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</si>
  <si>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</si>
  <si>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</si>
  <si>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</si>
  <si>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</si>
  <si>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</si>
  <si>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</si>
  <si>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</si>
  <si>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</si>
  <si>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</si>
  <si>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</si>
  <si>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</si>
  <si>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</si>
  <si>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</si>
  <si>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</si>
  <si>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</si>
  <si>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</si>
  <si>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</si>
  <si>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</si>
  <si>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</si>
  <si>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</si>
  <si>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</si>
  <si>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</si>
  <si>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</si>
  <si>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</si>
  <si>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</si>
  <si>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</si>
  <si>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</si>
  <si>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</si>
  <si>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</si>
  <si>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</si>
  <si>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</si>
  <si>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</si>
  <si>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</si>
  <si>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</si>
  <si>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</si>
  <si>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</si>
  <si>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</si>
  <si>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</si>
  <si>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</si>
  <si>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</si>
  <si>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</si>
  <si>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</si>
  <si>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</si>
  <si>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</si>
  <si>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</si>
  <si>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</si>
  <si>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</si>
  <si>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</si>
  <si>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</si>
  <si>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</si>
  <si>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</si>
  <si>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</si>
  <si>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</si>
  <si>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</si>
  <si>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</si>
  <si>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</si>
  <si>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</si>
  <si>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</si>
  <si>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</si>
  <si>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</si>
  <si>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</si>
  <si>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</si>
  <si>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</si>
  <si>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</si>
  <si>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</si>
  <si>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</si>
  <si>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</si>
  <si>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</si>
  <si>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</si>
  <si>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</si>
  <si>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</si>
  <si>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</si>
  <si>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</si>
  <si>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</si>
  <si>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</si>
  <si>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</si>
  <si>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</si>
  <si>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</si>
  <si>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</si>
  <si>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</si>
  <si>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</si>
  <si>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</si>
  <si>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</si>
  <si>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</si>
  <si>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</si>
  <si>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</si>
  <si>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</si>
  <si>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</si>
  <si>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</si>
  <si>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</si>
  <si>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</si>
  <si>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</si>
  <si>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</si>
  <si>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</si>
  <si>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</si>
  <si>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</si>
  <si>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</si>
  <si>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</si>
  <si>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</si>
  <si>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</si>
  <si>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</si>
  <si>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</si>
  <si>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</si>
  <si>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</si>
  <si>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</si>
  <si>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</si>
  <si>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</si>
  <si>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</si>
  <si>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</si>
  <si>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</si>
  <si>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</si>
  <si>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</si>
  <si>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</si>
  <si>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</si>
  <si>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</si>
  <si>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</si>
  <si>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</si>
  <si>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</si>
  <si>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</si>
  <si>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</si>
  <si>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</si>
  <si>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</si>
  <si>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</si>
  <si>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</si>
  <si>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</si>
  <si>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</si>
  <si>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</si>
  <si>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</si>
  <si>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</si>
  <si>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</si>
  <si>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</si>
  <si>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</si>
  <si>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</si>
  <si>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</si>
  <si>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</si>
  <si>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</si>
  <si>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</si>
  <si>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</si>
  <si>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</si>
  <si>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</si>
  <si>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</si>
  <si>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</si>
  <si>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</si>
  <si>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</si>
  <si>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</si>
  <si>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</si>
  <si>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</si>
  <si>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</si>
  <si>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</si>
  <si>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</si>
  <si>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</si>
  <si>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</si>
  <si>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</si>
  <si>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</si>
  <si>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</si>
  <si>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</si>
  <si>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</si>
  <si>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</si>
  <si>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</si>
  <si>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</si>
  <si>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</si>
  <si>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</si>
  <si>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</si>
  <si>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</si>
  <si>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</si>
  <si>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</si>
  <si>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</si>
  <si>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</si>
  <si>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</si>
  <si>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</si>
  <si>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</si>
  <si>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</si>
  <si>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</si>
  <si>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</si>
  <si>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</si>
  <si>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</si>
  <si>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</si>
  <si>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</si>
  <si>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</si>
  <si>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</si>
  <si>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</si>
  <si>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</si>
  <si>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</si>
  <si>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</si>
  <si>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</si>
  <si>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</si>
  <si>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</si>
  <si>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</si>
  <si>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</si>
  <si>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</si>
  <si>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</si>
  <si>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</si>
  <si>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</si>
  <si>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</si>
  <si>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</si>
  <si>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</si>
  <si>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</si>
  <si>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</si>
  <si>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</si>
  <si>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</si>
  <si>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</si>
  <si>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</si>
  <si>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</si>
  <si>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</si>
  <si>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</si>
  <si>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</si>
  <si>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</si>
  <si>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</si>
  <si>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</si>
  <si>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</si>
  <si>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</si>
  <si>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</si>
  <si>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</si>
  <si>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</si>
  <si>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</si>
  <si>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</si>
  <si>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</si>
  <si>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</si>
  <si>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</si>
  <si>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</si>
  <si>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</si>
  <si>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</si>
  <si>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</si>
  <si>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</si>
  <si>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</si>
  <si>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</si>
  <si>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</si>
  <si>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</si>
  <si>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</si>
  <si>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</si>
  <si>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</si>
  <si>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</si>
  <si>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</si>
  <si>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</si>
  <si>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</si>
  <si>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</si>
  <si>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</si>
  <si>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</si>
  <si>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</si>
  <si>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</si>
  <si>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</si>
  <si>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</si>
  <si>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</si>
  <si>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</si>
  <si>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</si>
  <si>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</si>
  <si>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</si>
  <si>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</si>
  <si>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</si>
  <si>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</si>
  <si>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</si>
  <si>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</si>
  <si>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</si>
  <si>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</si>
  <si>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</si>
  <si>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</si>
  <si>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</si>
  <si>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</si>
  <si>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</si>
  <si>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</si>
  <si>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</si>
  <si>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</si>
  <si>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</si>
  <si>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</si>
  <si>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</si>
  <si>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</si>
  <si>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</si>
  <si>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</si>
  <si>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</si>
  <si>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</si>
  <si>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</si>
  <si>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</si>
  <si>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</si>
  <si>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</si>
  <si>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</si>
  <si>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</si>
  <si>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</si>
  <si>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</si>
  <si>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</si>
  <si>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</si>
  <si>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</si>
  <si>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</si>
  <si>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</si>
  <si>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</si>
  <si>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</si>
  <si>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</si>
  <si>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</si>
  <si>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</si>
  <si>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</si>
  <si>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</si>
  <si>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</si>
  <si>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</si>
  <si>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</si>
  <si>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</si>
  <si>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</si>
  <si>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</si>
  <si>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</si>
  <si>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</si>
  <si>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</si>
  <si>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</si>
  <si>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</si>
  <si>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</si>
  <si>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</si>
  <si>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</si>
  <si>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</si>
  <si>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</si>
  <si>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</si>
  <si>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</si>
  <si>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</si>
  <si>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</si>
  <si>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</si>
  <si>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</si>
  <si>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</si>
  <si>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</si>
  <si>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</si>
  <si>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</si>
  <si>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</si>
  <si>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</si>
  <si>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</si>
  <si>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</si>
  <si>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</si>
  <si>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</si>
  <si>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</si>
  <si>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</si>
  <si>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</si>
  <si>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</si>
  <si>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</si>
  <si>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</si>
  <si>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</si>
  <si>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</si>
  <si>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</si>
  <si>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</si>
  <si>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</si>
  <si>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</si>
  <si>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</si>
  <si>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</si>
  <si>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</si>
  <si>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</si>
  <si>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</si>
  <si>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</si>
  <si>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</si>
  <si>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</si>
  <si>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</si>
  <si>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</si>
  <si>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</si>
  <si>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</si>
  <si>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</si>
  <si>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</si>
  <si>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</si>
  <si>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</si>
  <si>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</si>
  <si>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</si>
  <si>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</si>
  <si>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</si>
  <si>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</si>
  <si>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</si>
  <si>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</si>
  <si>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</si>
  <si>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</si>
  <si>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</si>
  <si>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</si>
  <si>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</si>
  <si>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</si>
  <si>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</si>
  <si>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</si>
  <si>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</si>
  <si>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</si>
  <si>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</si>
  <si>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</si>
  <si>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</si>
  <si>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</si>
  <si>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</si>
  <si>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</si>
  <si>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</si>
  <si>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</si>
  <si>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</si>
  <si>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</si>
  <si>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</si>
  <si>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</si>
  <si>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</si>
  <si>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</si>
  <si>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</si>
  <si>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</si>
  <si>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</si>
  <si>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</si>
  <si>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</si>
  <si>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</si>
  <si>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</si>
  <si>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</si>
  <si>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</si>
  <si>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</si>
  <si>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</si>
  <si>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</si>
  <si>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</si>
  <si>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</si>
  <si>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</si>
  <si>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</si>
  <si>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</si>
  <si>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</si>
  <si>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</si>
  <si>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</si>
  <si>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</si>
  <si>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</si>
  <si>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</si>
  <si>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</si>
  <si>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</si>
  <si>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</si>
  <si>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</si>
  <si>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</si>
  <si>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</si>
  <si>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</si>
  <si>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</si>
  <si>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</si>
  <si>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</si>
  <si>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</si>
  <si>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</si>
  <si>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</si>
  <si>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</si>
  <si>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</si>
  <si>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</si>
  <si>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</si>
  <si>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</si>
  <si>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</si>
  <si>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</si>
  <si>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</si>
  <si>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</si>
  <si>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</si>
  <si>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</si>
  <si>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</si>
  <si>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</si>
  <si>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</si>
  <si>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</si>
  <si>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</si>
  <si>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</si>
  <si>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</si>
  <si>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</si>
  <si>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</si>
  <si>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</si>
  <si>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</si>
  <si>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</si>
  <si>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</si>
  <si>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</si>
  <si>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</si>
  <si>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</si>
  <si>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</si>
  <si>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</si>
  <si>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</si>
  <si>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</si>
  <si>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</si>
  <si>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</si>
  <si>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</si>
  <si>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</si>
  <si>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</si>
  <si>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</si>
  <si>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</si>
  <si>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</si>
  <si>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</si>
  <si>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</si>
  <si>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</si>
  <si>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</si>
  <si>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</si>
  <si>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</si>
  <si>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</si>
  <si>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</si>
  <si>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</si>
  <si>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</si>
  <si>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</si>
  <si>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</si>
  <si>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</si>
  <si>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</si>
  <si>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</si>
  <si>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</si>
  <si>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</si>
  <si>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</si>
  <si>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</si>
  <si>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</si>
  <si>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</si>
  <si>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</si>
  <si>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</si>
  <si>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</si>
  <si>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</si>
  <si>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</si>
  <si>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</si>
  <si>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</si>
  <si>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</si>
  <si>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</si>
  <si>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</si>
  <si>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</si>
  <si>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</si>
  <si>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</si>
  <si>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</si>
  <si>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</si>
  <si>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</si>
  <si>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</si>
  <si>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</si>
  <si>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</si>
  <si>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</si>
  <si>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</si>
  <si>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</si>
  <si>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</si>
  <si>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</si>
  <si>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</si>
  <si>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</si>
  <si>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</si>
  <si>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</si>
  <si>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</si>
  <si>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</si>
  <si>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</si>
  <si>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</si>
  <si>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</si>
  <si>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</si>
  <si>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</si>
  <si>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</si>
  <si>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</si>
  <si>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</si>
  <si>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</si>
  <si>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</si>
  <si>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</si>
  <si>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</si>
  <si>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</si>
  <si>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</si>
  <si>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</si>
  <si>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</si>
  <si>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</si>
  <si>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</si>
  <si>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</si>
  <si>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</si>
  <si>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</si>
  <si>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</si>
  <si>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</si>
  <si>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</si>
  <si>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</si>
  <si>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</si>
  <si>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</si>
  <si>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</si>
  <si>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</si>
  <si>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</si>
  <si>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</si>
  <si>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</si>
  <si>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</si>
  <si>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</si>
  <si>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</si>
  <si>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</si>
  <si>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</si>
  <si>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</si>
  <si>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</si>
  <si>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</si>
  <si>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</si>
  <si>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</si>
  <si>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</si>
  <si>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</si>
  <si>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</si>
  <si>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</si>
  <si>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</si>
  <si>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</si>
  <si>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</si>
  <si>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</si>
  <si>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</si>
  <si>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</si>
  <si>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</si>
  <si>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</si>
  <si>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</si>
  <si>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</si>
  <si>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</si>
  <si>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</si>
  <si>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</si>
  <si>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</si>
  <si>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</si>
  <si>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</si>
  <si>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</si>
  <si>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</si>
  <si>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</si>
  <si>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</si>
  <si>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</si>
  <si>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</si>
  <si>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</si>
  <si>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</si>
  <si>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</si>
  <si>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</si>
  <si>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</si>
  <si>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</si>
  <si>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</si>
  <si>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</si>
  <si>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</si>
  <si>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</si>
  <si>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</si>
  <si>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</si>
  <si>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</si>
  <si>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</si>
  <si>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</si>
  <si>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</si>
  <si>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</si>
  <si>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</si>
  <si>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</si>
  <si>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</si>
  <si>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</si>
  <si>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</si>
  <si>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</si>
  <si>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</si>
  <si>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</si>
  <si>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</si>
  <si>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</si>
  <si>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</si>
  <si>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</si>
  <si>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</si>
  <si>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</si>
  <si>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</si>
  <si>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</si>
  <si>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</si>
  <si>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</si>
  <si>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</si>
  <si>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</si>
  <si>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</si>
  <si>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</si>
  <si>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</si>
  <si>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</si>
  <si>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</si>
  <si>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</si>
  <si>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</si>
  <si>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</si>
  <si>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</si>
  <si>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</si>
  <si>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</si>
  <si>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</si>
  <si>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</si>
  <si>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</si>
  <si>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</si>
  <si>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</si>
  <si>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</si>
  <si>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</si>
  <si>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</si>
  <si>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</si>
  <si>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</si>
  <si>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</si>
  <si>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</si>
  <si>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</si>
  <si>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</si>
  <si>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</si>
  <si>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</si>
  <si>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</si>
  <si>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</si>
  <si>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</si>
  <si>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</si>
  <si>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</si>
  <si>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</si>
  <si>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</si>
  <si>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</si>
  <si>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</si>
  <si>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</si>
  <si>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</si>
  <si>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</si>
  <si>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</si>
  <si>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</si>
  <si>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</si>
  <si>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</si>
  <si>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</si>
  <si>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</si>
  <si>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</si>
  <si>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</si>
  <si>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</si>
  <si>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</si>
  <si>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</si>
  <si>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</si>
  <si>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</si>
  <si>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</si>
  <si>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</si>
  <si>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</si>
  <si>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</si>
  <si>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</si>
  <si>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</si>
  <si>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</si>
  <si>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</si>
  <si>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</si>
  <si>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</si>
  <si>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</si>
  <si>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</si>
  <si>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</si>
  <si>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</si>
  <si>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</si>
  <si>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</si>
  <si>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</si>
  <si>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</si>
  <si>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</si>
  <si>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</si>
  <si>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</si>
  <si>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</si>
  <si>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</si>
  <si>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</si>
  <si>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</si>
  <si>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</si>
  <si>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</si>
  <si>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</si>
  <si>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</si>
  <si>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</si>
  <si>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</si>
  <si>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</si>
  <si>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</si>
  <si>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</si>
  <si>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</si>
  <si>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</si>
  <si>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</si>
  <si>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</si>
  <si>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</si>
  <si>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</si>
  <si>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</si>
  <si>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</si>
  <si>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</si>
  <si>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</si>
  <si>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</si>
  <si>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</si>
  <si>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</si>
  <si>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</si>
  <si>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</si>
  <si>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</si>
  <si>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</si>
  <si>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</si>
  <si>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</si>
  <si>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</si>
  <si>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</si>
  <si>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</si>
  <si>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</si>
  <si>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</si>
  <si>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</si>
  <si>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</si>
  <si>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</si>
  <si>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</si>
  <si>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</si>
  <si>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</si>
  <si>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</si>
  <si>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</si>
  <si>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</si>
  <si>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</si>
  <si>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</si>
  <si>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</si>
  <si>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</si>
  <si>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</si>
  <si>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</si>
  <si>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</si>
  <si>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</si>
  <si>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</si>
  <si>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</si>
  <si>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</si>
  <si>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</si>
  <si>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</si>
  <si>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</si>
  <si>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</si>
  <si>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</si>
  <si>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</si>
  <si>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</si>
  <si>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</si>
  <si>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</si>
  <si>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</si>
  <si>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</si>
  <si>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</si>
  <si>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</si>
  <si>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</si>
  <si>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</si>
  <si>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</si>
  <si>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</si>
  <si>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</si>
  <si>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</si>
  <si>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</si>
  <si>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</si>
  <si>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</si>
  <si>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</si>
  <si>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</si>
  <si>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</si>
  <si>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</si>
  <si>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</si>
  <si>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</si>
  <si>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</si>
  <si>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</si>
  <si>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</si>
  <si>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</si>
  <si>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</si>
  <si>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</si>
  <si>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</si>
  <si>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</si>
  <si>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</si>
  <si>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</si>
  <si>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</si>
  <si>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</si>
  <si>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</si>
  <si>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</si>
  <si>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</si>
  <si>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</si>
  <si>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</si>
  <si>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</si>
  <si>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</si>
  <si>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</si>
  <si>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</si>
  <si>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</si>
  <si>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</si>
  <si>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</si>
  <si>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</si>
  <si>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</si>
  <si>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</si>
  <si>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</si>
  <si>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</si>
  <si>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</si>
  <si>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</si>
  <si>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</si>
  <si>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</si>
  <si>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</si>
  <si>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</si>
  <si>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</si>
  <si>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</si>
  <si>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</si>
  <si>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</si>
  <si>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</si>
  <si>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</si>
  <si>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</si>
  <si>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</si>
  <si>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</si>
  <si>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</si>
  <si>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</si>
  <si>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</si>
  <si>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</si>
  <si>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</si>
  <si>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</si>
  <si>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</si>
  <si>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</si>
  <si>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</si>
  <si>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</si>
  <si>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</si>
  <si>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</si>
  <si>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</si>
  <si>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</si>
  <si>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</si>
  <si>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</si>
  <si>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</si>
  <si>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</si>
  <si>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</si>
  <si>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</si>
  <si>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</si>
  <si>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</si>
  <si>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</si>
  <si>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</si>
  <si>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</si>
  <si>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</si>
  <si>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</si>
  <si>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</si>
  <si>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</si>
  <si>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</si>
  <si>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</si>
  <si>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</si>
  <si>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</si>
  <si>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</si>
  <si>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</si>
  <si>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</si>
  <si>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</si>
  <si>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</si>
  <si>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</si>
  <si>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</si>
  <si>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</si>
  <si>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</si>
  <si>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</si>
  <si>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</si>
  <si>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</si>
  <si>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</si>
  <si>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</si>
  <si>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</si>
  <si>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</si>
  <si>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</si>
  <si>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</si>
  <si>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</si>
  <si>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</si>
  <si>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</si>
  <si>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</si>
  <si>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</si>
  <si>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</si>
  <si>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</si>
  <si>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</si>
  <si>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</si>
  <si>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</si>
  <si>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</si>
  <si>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</si>
  <si>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</si>
  <si>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</si>
  <si>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</si>
  <si>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</si>
  <si>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</si>
  <si>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</si>
  <si>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</si>
  <si>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</si>
  <si>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</si>
  <si>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</si>
  <si>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</si>
  <si>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</si>
  <si>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</si>
  <si>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</si>
  <si>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</si>
  <si>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</si>
  <si>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</si>
  <si>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</si>
  <si>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</si>
  <si>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</si>
  <si>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</si>
  <si>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</si>
  <si>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</si>
  <si>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</si>
  <si>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</si>
  <si>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</si>
  <si>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</si>
  <si>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</si>
  <si>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</si>
  <si>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</si>
  <si>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</si>
  <si>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</si>
  <si>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</si>
  <si>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</si>
  <si>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</si>
  <si>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</si>
  <si>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</si>
  <si>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</si>
  <si>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</si>
  <si>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</si>
  <si>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</si>
  <si>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</si>
  <si>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</si>
  <si>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</si>
  <si>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</si>
  <si>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</si>
  <si>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</si>
  <si>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</si>
  <si>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</si>
  <si>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</si>
  <si>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</si>
  <si>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</si>
  <si>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</si>
  <si>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</si>
  <si>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</si>
  <si>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</si>
  <si>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</si>
  <si>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</si>
  <si>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</si>
  <si>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</si>
  <si>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</si>
  <si>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</si>
  <si>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</si>
  <si>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</si>
  <si>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</si>
  <si>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</si>
  <si>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</si>
  <si>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</si>
  <si>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</si>
  <si>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</si>
  <si>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</si>
  <si>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</si>
  <si>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</si>
  <si>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</si>
  <si>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</si>
  <si>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</si>
  <si>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</si>
  <si>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</si>
  <si>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</si>
  <si>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</si>
  <si>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</si>
  <si>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</si>
  <si>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</si>
  <si>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</si>
  <si>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</si>
  <si>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</si>
  <si>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</si>
  <si>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</si>
  <si>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</si>
  <si>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</si>
  <si>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</si>
  <si>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</si>
  <si>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</si>
  <si>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</si>
  <si>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</si>
  <si>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</si>
  <si>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</si>
  <si>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</si>
  <si>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</si>
  <si>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</si>
  <si>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</si>
  <si>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</si>
  <si>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</si>
  <si>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</si>
  <si>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</si>
  <si>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</si>
  <si>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</si>
  <si>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</si>
  <si>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</si>
  <si>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</si>
  <si>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</si>
  <si>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</si>
  <si>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</si>
  <si>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</si>
  <si>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</si>
  <si>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</si>
  <si>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</si>
  <si>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</si>
  <si>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</si>
  <si>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</si>
  <si>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</si>
  <si>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</si>
  <si>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</si>
  <si>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</si>
  <si>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</si>
  <si>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</si>
  <si>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</si>
  <si>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</si>
  <si>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</si>
  <si>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</si>
  <si>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</si>
  <si>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</si>
  <si>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</si>
  <si>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</si>
  <si>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</si>
  <si>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</si>
  <si>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</si>
  <si>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</si>
  <si>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</si>
  <si>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</si>
  <si>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</si>
  <si>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</si>
  <si>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</si>
  <si>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</si>
  <si>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</si>
  <si>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</si>
  <si>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</si>
  <si>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</si>
  <si>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</si>
  <si>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</si>
  <si>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</si>
  <si>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</si>
  <si>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</si>
  <si>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</si>
  <si>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</si>
  <si>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</si>
  <si>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</si>
  <si>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</si>
  <si>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</si>
  <si>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</si>
  <si>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</si>
  <si>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</si>
  <si>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</si>
  <si>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</si>
  <si>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</si>
  <si>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</si>
  <si>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</si>
  <si>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</si>
  <si>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</si>
  <si>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</si>
  <si>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</si>
  <si>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</si>
  <si>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</si>
  <si>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</si>
  <si>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</si>
  <si>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</si>
  <si>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</si>
  <si>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</si>
  <si>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</si>
  <si>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</si>
  <si>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</si>
  <si>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</si>
  <si>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</si>
  <si>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</si>
  <si>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</si>
  <si>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</si>
  <si>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</si>
  <si>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</si>
  <si>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</si>
  <si>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</si>
  <si>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</si>
  <si>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</si>
  <si>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</si>
  <si>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</si>
  <si>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</si>
  <si>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</si>
  <si>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</si>
  <si>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</si>
  <si>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</si>
  <si>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</si>
  <si>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</si>
  <si>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</si>
  <si>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</si>
  <si>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</si>
  <si>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</si>
  <si>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</si>
  <si>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</si>
  <si>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</si>
  <si>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</si>
  <si>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</si>
  <si>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</si>
  <si>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</si>
  <si>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</si>
  <si>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</si>
  <si>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</si>
  <si>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</si>
  <si>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</si>
  <si>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</si>
  <si>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</si>
  <si>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</si>
  <si>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</si>
  <si>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</si>
  <si>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</si>
  <si>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</si>
  <si>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</si>
  <si>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</si>
  <si>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</si>
  <si>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</si>
  <si>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</si>
  <si>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</si>
  <si>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</si>
  <si>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</si>
  <si>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</si>
  <si>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</si>
  <si>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</si>
  <si>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</si>
  <si>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</si>
  <si>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</si>
  <si>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</si>
  <si>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</si>
  <si>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</si>
  <si>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</si>
  <si>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</si>
  <si>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</si>
  <si>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</si>
  <si>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</si>
  <si>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</si>
  <si>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</si>
  <si>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</si>
  <si>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</si>
  <si>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</si>
  <si>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</si>
  <si>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</si>
  <si>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</si>
  <si>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</si>
  <si>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</si>
  <si>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</si>
  <si>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</si>
  <si>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</si>
  <si>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</si>
  <si>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</si>
  <si>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</si>
  <si>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</si>
  <si>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</si>
  <si>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</si>
  <si>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</si>
  <si>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</si>
  <si>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</si>
  <si>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</si>
  <si>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</si>
  <si>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</si>
  <si>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</si>
  <si>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</si>
  <si>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</si>
  <si>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</si>
  <si>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</si>
  <si>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</si>
  <si>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</si>
  <si>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</si>
  <si>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</si>
  <si>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</si>
  <si>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</si>
  <si>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</si>
  <si>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</si>
  <si>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</si>
  <si>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</si>
  <si>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</si>
  <si>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</si>
  <si>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</si>
  <si>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</si>
  <si>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</si>
  <si>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</si>
  <si>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</si>
  <si>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</si>
  <si>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</si>
  <si>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</si>
  <si>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</si>
  <si>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</si>
  <si>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</si>
  <si>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</si>
  <si>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</si>
  <si>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</si>
  <si>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</si>
  <si>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</si>
  <si>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</si>
  <si>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</si>
  <si>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</si>
  <si>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</si>
  <si>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</si>
  <si>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</si>
  <si>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</si>
  <si>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</si>
  <si>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</si>
  <si>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</si>
  <si>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</si>
  <si>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</si>
  <si>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</si>
  <si>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</si>
  <si>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</si>
  <si>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</si>
  <si>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</si>
  <si>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</si>
  <si>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</si>
  <si>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</si>
  <si>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</si>
  <si>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</si>
  <si>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</si>
  <si>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</si>
  <si>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</si>
  <si>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</si>
  <si>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</si>
  <si>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</si>
  <si>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</si>
  <si>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</si>
  <si>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</si>
  <si>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</si>
  <si>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</si>
  <si>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</si>
  <si>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</si>
  <si>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</si>
  <si>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</si>
  <si>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</si>
  <si>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</si>
  <si>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</si>
  <si>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</si>
  <si>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</si>
  <si>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</si>
  <si>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</si>
  <si>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</si>
  <si>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</si>
  <si>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</si>
  <si>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</si>
  <si>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</si>
  <si>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</si>
  <si>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</si>
  <si>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</si>
  <si>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</si>
  <si>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</si>
  <si>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</si>
  <si>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</si>
  <si>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</si>
  <si>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</si>
  <si>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</si>
  <si>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</si>
  <si>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</si>
  <si>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</si>
  <si>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</si>
  <si>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</si>
  <si>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</si>
  <si>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</si>
  <si>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</si>
  <si>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</si>
  <si>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</si>
  <si>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</si>
  <si>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</si>
  <si>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</si>
  <si>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</si>
  <si>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</si>
  <si>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</si>
  <si>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</si>
  <si>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</si>
  <si>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</si>
  <si>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</si>
  <si>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</si>
  <si>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</si>
  <si>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</si>
  <si>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</si>
  <si>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</si>
  <si>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</si>
  <si>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</si>
  <si>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</si>
  <si>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</si>
  <si>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</si>
  <si>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</si>
  <si>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</si>
  <si>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</si>
  <si>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</si>
  <si>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</si>
  <si>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</si>
  <si>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</si>
  <si>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</si>
  <si>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</si>
  <si>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</si>
  <si>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</si>
  <si>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</si>
  <si>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</si>
  <si>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</si>
  <si>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</si>
  <si>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</si>
  <si>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</si>
  <si>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</si>
  <si>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</si>
  <si>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</si>
  <si>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</si>
  <si>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</si>
  <si>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</si>
  <si>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</si>
  <si>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</si>
  <si>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</si>
  <si>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</si>
  <si>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</si>
  <si>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</si>
  <si>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</si>
  <si>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</si>
  <si>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</si>
  <si>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</si>
  <si>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</si>
  <si>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</si>
  <si>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</si>
  <si>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</si>
  <si>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</si>
  <si>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</si>
  <si>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</si>
  <si>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</si>
  <si>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</si>
  <si>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</si>
  <si>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</si>
  <si>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</si>
  <si>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</si>
  <si>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</si>
  <si>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</si>
  <si>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</si>
  <si>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</si>
  <si>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</si>
  <si>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</si>
  <si>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</si>
  <si>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</si>
  <si>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</si>
  <si>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</si>
  <si>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</si>
  <si>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</si>
  <si>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</si>
  <si>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</si>
  <si>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</si>
  <si>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</si>
  <si>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</si>
  <si>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</si>
  <si>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</si>
  <si>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</si>
  <si>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</si>
  <si>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</si>
  <si>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</si>
  <si>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</si>
  <si>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</si>
  <si>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</si>
  <si>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</si>
  <si>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</si>
  <si>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</si>
  <si>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</si>
  <si>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</si>
  <si>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</si>
  <si>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</si>
  <si>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</si>
  <si>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</si>
  <si>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</si>
  <si>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</si>
  <si>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</si>
  <si>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</si>
  <si>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</si>
  <si>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</si>
  <si>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</si>
  <si>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</si>
  <si>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</si>
  <si>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</si>
  <si>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</si>
  <si>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</si>
  <si>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</si>
  <si>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</si>
  <si>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</si>
  <si>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</si>
  <si>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</si>
  <si>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</si>
  <si>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</si>
  <si>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</si>
  <si>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</si>
  <si>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</si>
  <si>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</si>
  <si>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</si>
  <si>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</si>
  <si>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</si>
  <si>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</si>
  <si>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</si>
  <si>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</si>
  <si>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</si>
  <si>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</si>
  <si>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</si>
  <si>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</si>
  <si>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</si>
  <si>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</si>
  <si>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</si>
  <si>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</si>
  <si>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</si>
  <si>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</si>
  <si>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</si>
  <si>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</si>
  <si>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</si>
  <si>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</si>
  <si>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</si>
  <si>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</si>
  <si>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</si>
  <si>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</si>
  <si>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</si>
  <si>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</si>
  <si>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</si>
  <si>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</si>
  <si>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</si>
  <si>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</si>
  <si>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</si>
  <si>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</si>
  <si>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</si>
  <si>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</si>
  <si>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</si>
  <si>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</si>
  <si>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</si>
  <si>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</si>
  <si>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</si>
  <si>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</si>
  <si>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</si>
  <si>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</si>
  <si>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</si>
  <si>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24/08/2020</t>
  </si>
  <si>
    <t>Cut-off Date: 31/07/2020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</si>
</sst>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44043</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C29" s="25" t="s">
        <v>1681</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2990.36735647</v>
      </c>
      <c r="F38" s="42"/>
      <c r="H38" s="23"/>
      <c r="L38" s="23"/>
      <c r="M38" s="23"/>
    </row>
    <row r="39">
      <c r="A39" s="25" t="s">
        <v>66</v>
      </c>
      <c r="B39" s="42" t="s">
        <v>67</v>
      </c>
      <c r="C39" s="148">
        <v>2595</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0.15235736280154133</v>
      </c>
      <c r="E45" s="142"/>
      <c r="F45" s="142">
        <v>0.1</v>
      </c>
      <c r="G45" s="25" t="s">
        <v>1682</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2977.3658659</v>
      </c>
      <c r="E53" s="50"/>
      <c r="F53" s="157">
        <f>IF($C$58=0,"",IF(C53="[for completion]","",C53/$C$58))</f>
        <v>0.9956522095715532</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13.00149057</v>
      </c>
      <c r="E57" s="50"/>
      <c r="F57" s="157">
        <f>IF($C$58=0,"",IF(C57="[for completion]","",C57/$C$58))</f>
        <v>0.0043477904284467917</v>
      </c>
      <c r="G57" s="51"/>
      <c r="H57" s="23"/>
      <c r="L57" s="23"/>
      <c r="M57" s="23"/>
      <c r="N57" s="55"/>
    </row>
    <row r="58">
      <c r="A58" s="25" t="s">
        <v>98</v>
      </c>
      <c r="B58" s="52" t="s">
        <v>99</v>
      </c>
      <c r="C58" s="150">
        <f>SUM(C53:C57)</f>
        <v>2990.36735647</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22.4405635</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1.90916854</v>
      </c>
      <c r="D70" s="148" t="str">
        <f>IF($D$66="ND2","ND2","")</f>
        <v>ND2</v>
      </c>
      <c r="E70" s="21"/>
      <c r="F70" s="157">
        <f>IF($C$77=0,"",IF(C70="[for completion]","",C70/$C$77))</f>
        <v>0.00064122738890300785</v>
      </c>
      <c r="G70" s="157" t="str">
        <f>IF($D$66="ND2","ND2",IF(OR(D70="ND2",D70=""),"",D70/$D$77))</f>
        <v>ND2</v>
      </c>
      <c r="H70" s="23"/>
      <c r="L70" s="23"/>
      <c r="M70" s="23"/>
      <c r="N70" s="55"/>
    </row>
    <row r="71">
      <c r="A71" s="25" t="s">
        <v>114</v>
      </c>
      <c r="B71" s="138" t="s">
        <v>1647</v>
      </c>
      <c r="C71" s="148">
        <v>3.32477814</v>
      </c>
      <c r="D71" s="148" t="str">
        <f>IF($D$66="ND2","ND2","")</f>
        <v>ND2</v>
      </c>
      <c r="E71" s="21"/>
      <c r="F71" s="157">
        <f>IF($C$77=0,"",IF(C71="[for completion]","",C71/$C$77))</f>
        <v>0.001116684441801036</v>
      </c>
      <c r="G71" s="157" t="str">
        <f>IF($D$66="ND2","ND2",IF(OR(D71="ND2",D71=""),"",D71/$D$77))</f>
        <v>ND2</v>
      </c>
      <c r="H71" s="23"/>
      <c r="L71" s="23"/>
      <c r="M71" s="23"/>
      <c r="N71" s="55"/>
    </row>
    <row r="72">
      <c r="A72" s="25" t="s">
        <v>115</v>
      </c>
      <c r="B72" s="137" t="s">
        <v>1648</v>
      </c>
      <c r="C72" s="148">
        <v>3.89894059</v>
      </c>
      <c r="D72" s="148" t="str">
        <f>IF($D$66="ND2","ND2","")</f>
        <v>ND2</v>
      </c>
      <c r="E72" s="21"/>
      <c r="F72" s="157">
        <f>IF($C$77=0,"",IF(C72="[for completion]","",C72/$C$77))</f>
        <v>0.0013095268655608859</v>
      </c>
      <c r="G72" s="157" t="str">
        <f>IF($D$66="ND2","ND2",IF(OR(D72="ND2",D72=""),"",D72/$D$77))</f>
        <v>ND2</v>
      </c>
      <c r="H72" s="23"/>
      <c r="L72" s="23"/>
      <c r="M72" s="23"/>
      <c r="N72" s="55"/>
    </row>
    <row r="73">
      <c r="A73" s="25" t="s">
        <v>116</v>
      </c>
      <c r="B73" s="137" t="s">
        <v>1649</v>
      </c>
      <c r="C73" s="148">
        <v>7.59382408</v>
      </c>
      <c r="D73" s="148" t="str">
        <f>IF($D$66="ND2","ND2","")</f>
        <v>ND2</v>
      </c>
      <c r="E73" s="21"/>
      <c r="F73" s="157">
        <f>IF($C$77=0,"",IF(C73="[for completion]","",C73/$C$77))</f>
        <v>0.0025505176125556655</v>
      </c>
      <c r="G73" s="157" t="str">
        <f>IF($D$66="ND2","ND2",IF(OR(D73="ND2",D73=""),"",D73/$D$77))</f>
        <v>ND2</v>
      </c>
      <c r="H73" s="23"/>
      <c r="L73" s="23"/>
      <c r="M73" s="23"/>
      <c r="N73" s="55"/>
    </row>
    <row r="74">
      <c r="A74" s="25" t="s">
        <v>117</v>
      </c>
      <c r="B74" s="137" t="s">
        <v>1650</v>
      </c>
      <c r="C74" s="148">
        <v>6.77867286</v>
      </c>
      <c r="D74" s="148" t="str">
        <f>IF($D$66="ND2","ND2","")</f>
        <v>ND2</v>
      </c>
      <c r="E74" s="21"/>
      <c r="F74" s="157">
        <f>IF($C$77=0,"",IF(C74="[for completion]","",C74/$C$77))</f>
        <v>0.0022767349278893334</v>
      </c>
      <c r="G74" s="157" t="str">
        <f>IF($D$66="ND2","ND2",IF(OR(D74="ND2",D74=""),"",D74/$D$77))</f>
        <v>ND2</v>
      </c>
      <c r="H74" s="23"/>
      <c r="L74" s="23"/>
      <c r="M74" s="23"/>
      <c r="N74" s="55"/>
    </row>
    <row r="75">
      <c r="A75" s="25" t="s">
        <v>118</v>
      </c>
      <c r="B75" s="137" t="s">
        <v>1651</v>
      </c>
      <c r="C75" s="148">
        <v>66.20708383</v>
      </c>
      <c r="D75" s="148" t="str">
        <f>IF($D$66="ND2","ND2","")</f>
        <v>ND2</v>
      </c>
      <c r="E75" s="21"/>
      <c r="F75" s="157">
        <f>IF($C$77=0,"",IF(C75="[for completion]","",C75/$C$77))</f>
        <v>0.022236798167223858</v>
      </c>
      <c r="G75" s="157" t="str">
        <f>IF($D$66="ND2","ND2",IF(OR(D75="ND2",D75=""),"",D75/$D$77))</f>
        <v>ND2</v>
      </c>
      <c r="H75" s="23"/>
      <c r="L75" s="23"/>
      <c r="M75" s="23"/>
      <c r="N75" s="55"/>
    </row>
    <row r="76">
      <c r="A76" s="25" t="s">
        <v>119</v>
      </c>
      <c r="B76" s="137" t="s">
        <v>1652</v>
      </c>
      <c r="C76" s="148">
        <v>2887.65339786</v>
      </c>
      <c r="D76" s="148" t="str">
        <f>IF($D$66="ND2","ND2","")</f>
        <v>ND2</v>
      </c>
      <c r="E76" s="21"/>
      <c r="F76" s="157">
        <f>IF($C$77=0,"",IF(C76="[for completion]","",C76/$C$77))</f>
        <v>0.96986851059606616</v>
      </c>
      <c r="G76" s="157" t="str">
        <f>IF($D$66="ND2","ND2",IF(OR(D76="ND2",D76=""),"",D76/$D$77))</f>
        <v>ND2</v>
      </c>
      <c r="H76" s="23"/>
      <c r="L76" s="23"/>
      <c r="M76" s="23"/>
      <c r="N76" s="55"/>
    </row>
    <row r="77">
      <c r="A77" s="25" t="s">
        <v>120</v>
      </c>
      <c r="B77" s="59" t="s">
        <v>99</v>
      </c>
      <c r="C77" s="150">
        <f>SUM(C70:C76)</f>
        <v>2977.3658659000002</v>
      </c>
      <c r="D77" s="150">
        <f>SUM(D70:D76)</f>
        <v>0</v>
      </c>
      <c r="E77" s="42"/>
      <c r="F77" s="158">
        <f>SUM(F70:F76)</f>
        <v>1</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0.97955989</v>
      </c>
      <c r="D79" s="150" t="str">
        <f>IF($D$66="ND2","ND2","")</f>
        <v>ND2</v>
      </c>
      <c r="E79" s="42"/>
      <c r="F79" s="157">
        <f>IF($C$77=0,"",IF(C79="","",C79/$C$77))</f>
        <v>0.00032900218989509304</v>
      </c>
      <c r="G79" s="157" t="str">
        <f>IF($D$66="ND2","ND2",IF(OR(D79="ND2",D79=""),"",D79/$D$77))</f>
        <v>ND2</v>
      </c>
      <c r="H79" s="23"/>
      <c r="L79" s="23"/>
      <c r="M79" s="23"/>
      <c r="N79" s="55"/>
    </row>
    <row r="80" outlineLevel="1">
      <c r="A80" s="25" t="s">
        <v>125</v>
      </c>
      <c r="B80" s="60" t="s">
        <v>126</v>
      </c>
      <c r="C80" s="150">
        <v>0.92960865</v>
      </c>
      <c r="D80" s="150" t="str">
        <f>IF($D$66="ND2","ND2","")</f>
        <v>ND2</v>
      </c>
      <c r="E80" s="42"/>
      <c r="F80" s="157">
        <f>IF($C$77=0,"",IF(C80="","",C80/$C$77))</f>
        <v>0.00031222519900791476</v>
      </c>
      <c r="G80" s="157" t="str">
        <f>IF($D$66="ND2","ND2",IF(OR(D80="ND2",D80=""),"",D80/$D$77))</f>
        <v>ND2</v>
      </c>
      <c r="H80" s="23"/>
      <c r="L80" s="23"/>
      <c r="M80" s="23"/>
      <c r="N80" s="55"/>
    </row>
    <row r="81" outlineLevel="1">
      <c r="A81" s="25" t="s">
        <v>127</v>
      </c>
      <c r="B81" s="60" t="s">
        <v>128</v>
      </c>
      <c r="C81" s="150">
        <v>1.29302125</v>
      </c>
      <c r="D81" s="150" t="str">
        <f>IF($D$66="ND2","ND2","")</f>
        <v>ND2</v>
      </c>
      <c r="E81" s="42"/>
      <c r="F81" s="157">
        <f>IF($C$77=0,"",IF(C81="","",C81/$C$77))</f>
        <v>0.0004342836279575418</v>
      </c>
      <c r="G81" s="157" t="str">
        <f>IF($D$66="ND2","ND2",IF(OR(D81="ND2",D81=""),"",D81/$D$77))</f>
        <v>ND2</v>
      </c>
      <c r="H81" s="23"/>
      <c r="L81" s="23"/>
      <c r="M81" s="23"/>
      <c r="N81" s="55"/>
    </row>
    <row r="82" outlineLevel="1">
      <c r="A82" s="25" t="s">
        <v>129</v>
      </c>
      <c r="B82" s="60" t="s">
        <v>130</v>
      </c>
      <c r="C82" s="150">
        <v>2.03175689</v>
      </c>
      <c r="D82" s="150" t="str">
        <f>IF($D$66="ND2","ND2","")</f>
        <v>ND2</v>
      </c>
      <c r="E82" s="42"/>
      <c r="F82" s="157">
        <f>IF($C$77=0,"",IF(C82="","",C82/$C$77))</f>
        <v>0.00068240081384349422</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6.3256</v>
      </c>
      <c r="D89" s="152">
        <v>6.3256</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v>500</v>
      </c>
      <c r="D96" s="148">
        <v>500</v>
      </c>
      <c r="E96" s="21"/>
      <c r="F96" s="157">
        <f>IF($C$100=0,"",IF(C96="[for completion]","",IF(C96="","",C96/$C$100)))</f>
        <v>0.19267822736030829</v>
      </c>
      <c r="G96" s="157">
        <f>IF($D$100=0,"",IF(D96="[Mark as ND1 if not relevant]","",IF(D96="","",D96/$D$100)))</f>
        <v>0.19267822736030829</v>
      </c>
      <c r="H96" s="23"/>
      <c r="L96" s="23"/>
      <c r="M96" s="23"/>
      <c r="N96" s="55"/>
    </row>
    <row r="97">
      <c r="A97" s="25" t="s">
        <v>145</v>
      </c>
      <c r="B97" s="138" t="s">
        <v>1650</v>
      </c>
      <c r="C97" s="148">
        <v>500</v>
      </c>
      <c r="D97" s="148">
        <v>500</v>
      </c>
      <c r="E97" s="21"/>
      <c r="F97" s="157">
        <f>IF($C$100=0,"",IF(C97="[for completion]","",IF(C97="","",C97/$C$100)))</f>
        <v>0.19267822736030829</v>
      </c>
      <c r="G97" s="157">
        <f>IF($D$100=0,"",IF(D97="[Mark as ND1 if not relevant]","",IF(D97="","",D97/$D$100)))</f>
        <v>0.19267822736030829</v>
      </c>
      <c r="H97" s="23"/>
      <c r="L97" s="23"/>
      <c r="M97" s="23"/>
    </row>
    <row r="98">
      <c r="A98" s="25" t="s">
        <v>146</v>
      </c>
      <c r="B98" s="138" t="s">
        <v>1651</v>
      </c>
      <c r="C98" s="148">
        <v>1550</v>
      </c>
      <c r="D98" s="148">
        <v>1550</v>
      </c>
      <c r="E98" s="21"/>
      <c r="F98" s="157">
        <f>IF($C$100=0,"",IF(C98="[for completion]","",IF(C98="","",C98/$C$100)))</f>
        <v>0.59730250481695568</v>
      </c>
      <c r="G98" s="157">
        <f>IF($D$100=0,"",IF(D98="[Mark as ND1 if not relevant]","",IF(D98="","",D98/$D$100)))</f>
        <v>0.59730250481695568</v>
      </c>
      <c r="H98" s="23"/>
      <c r="L98" s="23"/>
      <c r="M98" s="23"/>
    </row>
    <row r="99">
      <c r="A99" s="25" t="s">
        <v>147</v>
      </c>
      <c r="B99" s="138" t="s">
        <v>1652</v>
      </c>
      <c r="C99" s="148">
        <v>45</v>
      </c>
      <c r="D99" s="148">
        <v>45</v>
      </c>
      <c r="E99" s="21"/>
      <c r="F99" s="157">
        <f>IF($C$100=0,"",IF(C99="[for completion]","",IF(C99="","",C99/$C$100)))</f>
        <v>0.017341040462427744</v>
      </c>
      <c r="G99" s="157">
        <f>IF($D$100=0,"",IF(D99="[Mark as ND1 if not relevant]","",IF(D99="","",D99/$D$100)))</f>
        <v>0.017341040462427744</v>
      </c>
      <c r="H99" s="23"/>
      <c r="L99" s="23"/>
      <c r="M99" s="23"/>
    </row>
    <row r="100">
      <c r="A100" s="25" t="s">
        <v>148</v>
      </c>
      <c r="B100" s="59" t="s">
        <v>99</v>
      </c>
      <c r="C100" s="150">
        <f>SUM(C93:C99)</f>
        <v>2595</v>
      </c>
      <c r="D100" s="150">
        <f>SUM(D93:D99)</f>
        <v>2595</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2990.3673999999996</v>
      </c>
      <c r="D112" s="148">
        <v>2990.3673999999996</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2990.3673999999996</v>
      </c>
      <c r="D129" s="148">
        <f>SUM(D112:D128)</f>
        <v>2990.3673999999996</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2595</v>
      </c>
      <c r="D138" s="148">
        <v>2595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2595</v>
      </c>
      <c r="D155" s="148">
        <f>SUM(D138:D154)</f>
        <v>2595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2595</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13.00149057</v>
      </c>
      <c r="D174" s="39"/>
      <c r="E174" s="31"/>
      <c r="F174" s="157">
        <f>IF($C$179=0,"",IF(C174="[for completion]","",C174/$C$179))</f>
        <v>1</v>
      </c>
      <c r="G174" s="51"/>
      <c r="H174" s="23"/>
      <c r="L174" s="23"/>
      <c r="M174" s="23"/>
      <c r="N174" s="55"/>
    </row>
    <row r="175" ht="30.75" customHeight="1">
      <c r="A175" s="25" t="s">
        <v>9</v>
      </c>
      <c r="B175" s="42" t="s">
        <v>1683</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13.00149057</v>
      </c>
      <c r="E179" s="53"/>
      <c r="F179" s="158">
        <f>SUM(F174:F178)</f>
        <v>1</v>
      </c>
      <c r="G179" s="51"/>
      <c r="H179" s="23"/>
      <c r="L179" s="23"/>
      <c r="M179" s="23"/>
      <c r="N179" s="55"/>
    </row>
    <row r="180" outlineLevel="1">
      <c r="A180" s="25" t="s">
        <v>241</v>
      </c>
      <c r="B180" s="65" t="s">
        <v>1684</v>
      </c>
      <c r="C180" s="148"/>
      <c r="E180" s="53"/>
      <c r="F180" s="157" t="str">
        <f>IF($C$179=0,"",IF(C180="","",C180/$C$179))</f>
        <v/>
      </c>
      <c r="G180" s="51"/>
      <c r="H180" s="23"/>
      <c r="L180" s="23"/>
      <c r="M180" s="23"/>
      <c r="N180" s="55"/>
    </row>
    <row r="181" s="65" customFormat="1" ht="30" outlineLevel="1">
      <c r="A181" s="25" t="s">
        <v>242</v>
      </c>
      <c r="B181" s="65" t="s">
        <v>1685</v>
      </c>
      <c r="C181" s="161"/>
      <c r="F181" s="157" t="str">
        <f>IF($C$179=0,"",IF(C181="","",C181/$C$179))</f>
        <v/>
      </c>
    </row>
    <row r="182" ht="30" outlineLevel="1">
      <c r="A182" s="25" t="s">
        <v>243</v>
      </c>
      <c r="B182" s="65" t="s">
        <v>1686</v>
      </c>
      <c r="C182" s="148"/>
      <c r="E182" s="53"/>
      <c r="F182" s="157" t="str">
        <f>IF($C$179=0,"",IF(C182="","",C182/$C$179))</f>
        <v/>
      </c>
      <c r="G182" s="51"/>
      <c r="H182" s="23"/>
      <c r="L182" s="23"/>
      <c r="M182" s="23"/>
      <c r="N182" s="55"/>
    </row>
    <row r="183" outlineLevel="1">
      <c r="A183" s="25" t="s">
        <v>244</v>
      </c>
      <c r="B183" s="65" t="s">
        <v>1687</v>
      </c>
      <c r="C183" s="148"/>
      <c r="E183" s="53"/>
      <c r="F183" s="157" t="str">
        <f>IF($C$179=0,"",IF(C183="","",C183/$C$179))</f>
        <v/>
      </c>
      <c r="G183" s="51"/>
      <c r="H183" s="23"/>
      <c r="L183" s="23"/>
      <c r="M183" s="23"/>
      <c r="N183" s="55"/>
    </row>
    <row r="184" s="65" customFormat="1" ht="30" outlineLevel="1">
      <c r="A184" s="25" t="s">
        <v>245</v>
      </c>
      <c r="B184" s="65" t="s">
        <v>1688</v>
      </c>
      <c r="C184" s="161"/>
      <c r="F184" s="157" t="str">
        <f>IF($C$179=0,"",IF(C184="","",C184/$C$179))</f>
        <v/>
      </c>
    </row>
    <row r="185" ht="30" outlineLevel="1">
      <c r="A185" s="25" t="s">
        <v>246</v>
      </c>
      <c r="B185" s="65" t="s">
        <v>1689</v>
      </c>
      <c r="C185" s="148"/>
      <c r="E185" s="53"/>
      <c r="F185" s="157" t="str">
        <f>IF($C$179=0,"",IF(C185="","",C185/$C$179))</f>
        <v/>
      </c>
      <c r="G185" s="51"/>
      <c r="H185" s="23"/>
      <c r="L185" s="23"/>
      <c r="M185" s="23"/>
      <c r="N185" s="55"/>
    </row>
    <row r="186" outlineLevel="1">
      <c r="A186" s="25" t="s">
        <v>247</v>
      </c>
      <c r="B186" s="65" t="s">
        <v>1690</v>
      </c>
      <c r="C186" s="148"/>
      <c r="E186" s="53"/>
      <c r="F186" s="157" t="str">
        <f>IF($C$179=0,"",IF(C186="","",C186/$C$179))</f>
        <v/>
      </c>
      <c r="G186" s="51"/>
      <c r="H186" s="23"/>
      <c r="L186" s="23"/>
      <c r="M186" s="23"/>
      <c r="N186" s="55"/>
    </row>
    <row r="187" outlineLevel="1">
      <c r="A187" s="25" t="s">
        <v>248</v>
      </c>
      <c r="B187" s="65" t="s">
        <v>1691</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13.00149057</v>
      </c>
      <c r="E193" s="50"/>
      <c r="F193" s="157">
        <f>IF($C$208=0,"",IF(C193="[for completion]","",C193/$C$208))</f>
        <v>1</v>
      </c>
      <c r="G193" s="51"/>
      <c r="H193" s="23"/>
      <c r="L193" s="23"/>
      <c r="M193" s="23"/>
      <c r="N193" s="55"/>
    </row>
    <row r="194">
      <c r="A194" s="25" t="s">
        <v>256</v>
      </c>
      <c r="B194" s="42" t="s">
        <v>257</v>
      </c>
      <c r="C194" s="148"/>
      <c r="E194" s="53"/>
      <c r="F194" s="157">
        <f>IF($C$208=0,"",IF(C194="[for completion]","",C194/$C$208))</f>
        <v>0</v>
      </c>
      <c r="G194" s="53"/>
      <c r="H194" s="23"/>
      <c r="L194" s="23"/>
      <c r="M194" s="23"/>
      <c r="N194" s="55"/>
    </row>
    <row r="195">
      <c r="A195" s="25" t="s">
        <v>258</v>
      </c>
      <c r="B195" s="42" t="s">
        <v>259</v>
      </c>
      <c r="C195" s="148"/>
      <c r="E195" s="53"/>
      <c r="F195" s="157">
        <f>IF($C$208=0,"",IF(C195="[for completion]","",C195/$C$208))</f>
        <v>0</v>
      </c>
      <c r="G195" s="53"/>
      <c r="H195" s="23"/>
      <c r="L195" s="23"/>
      <c r="M195" s="23"/>
      <c r="N195" s="55"/>
    </row>
    <row r="196">
      <c r="A196" s="25" t="s">
        <v>260</v>
      </c>
      <c r="B196" s="42" t="s">
        <v>261</v>
      </c>
      <c r="C196" s="148"/>
      <c r="E196" s="53"/>
      <c r="F196" s="157">
        <f>IF($C$208=0,"",IF(C196="[for completion]","",C196/$C$208))</f>
        <v>0</v>
      </c>
      <c r="G196" s="53"/>
      <c r="H196" s="23"/>
      <c r="L196" s="23"/>
      <c r="M196" s="23"/>
      <c r="N196" s="55"/>
    </row>
    <row r="197">
      <c r="A197" s="25" t="s">
        <v>262</v>
      </c>
      <c r="B197" s="42" t="s">
        <v>263</v>
      </c>
      <c r="C197" s="148"/>
      <c r="E197" s="53"/>
      <c r="F197" s="157">
        <f>IF($C$208=0,"",IF(C197="[for completion]","",C197/$C$208))</f>
        <v>0</v>
      </c>
      <c r="G197" s="53"/>
      <c r="H197" s="23"/>
      <c r="L197" s="23"/>
      <c r="M197" s="23"/>
      <c r="N197" s="55"/>
    </row>
    <row r="198">
      <c r="A198" s="25" t="s">
        <v>264</v>
      </c>
      <c r="B198" s="42" t="s">
        <v>265</v>
      </c>
      <c r="C198" s="148"/>
      <c r="E198" s="53"/>
      <c r="F198" s="157">
        <f>IF($C$208=0,"",IF(C198="[for completion]","",C198/$C$208))</f>
        <v>0</v>
      </c>
      <c r="G198" s="53"/>
      <c r="H198" s="23"/>
      <c r="L198" s="23"/>
      <c r="M198" s="23"/>
      <c r="N198" s="55"/>
    </row>
    <row r="199">
      <c r="A199" s="25" t="s">
        <v>266</v>
      </c>
      <c r="B199" s="42" t="s">
        <v>267</v>
      </c>
      <c r="C199" s="148"/>
      <c r="E199" s="53"/>
      <c r="F199" s="157">
        <f>IF($C$208=0,"",IF(C199="[for completion]","",C199/$C$208))</f>
        <v>0</v>
      </c>
      <c r="G199" s="53"/>
      <c r="H199" s="23"/>
      <c r="L199" s="23"/>
      <c r="M199" s="23"/>
      <c r="N199" s="55"/>
    </row>
    <row r="200">
      <c r="A200" s="25" t="s">
        <v>268</v>
      </c>
      <c r="B200" s="42" t="s">
        <v>12</v>
      </c>
      <c r="C200" s="148"/>
      <c r="E200" s="53"/>
      <c r="F200" s="157">
        <f>IF($C$208=0,"",IF(C200="[for completion]","",C200/$C$208))</f>
        <v>0</v>
      </c>
      <c r="G200" s="53"/>
      <c r="H200" s="23"/>
      <c r="L200" s="23"/>
      <c r="M200" s="23"/>
      <c r="N200" s="55"/>
    </row>
    <row r="201">
      <c r="A201" s="25" t="s">
        <v>269</v>
      </c>
      <c r="B201" s="42" t="s">
        <v>270</v>
      </c>
      <c r="C201" s="148"/>
      <c r="E201" s="53"/>
      <c r="F201" s="157">
        <f>IF($C$208=0,"",IF(C201="[for completion]","",C201/$C$208))</f>
        <v>0</v>
      </c>
      <c r="G201" s="53"/>
      <c r="H201" s="23"/>
      <c r="L201" s="23"/>
      <c r="M201" s="23"/>
      <c r="N201" s="55"/>
    </row>
    <row r="202">
      <c r="A202" s="25" t="s">
        <v>271</v>
      </c>
      <c r="B202" s="42" t="s">
        <v>272</v>
      </c>
      <c r="C202" s="148"/>
      <c r="E202" s="53"/>
      <c r="F202" s="157">
        <f>IF($C$208=0,"",IF(C202="[for completion]","",C202/$C$208))</f>
        <v>0</v>
      </c>
      <c r="G202" s="53"/>
      <c r="H202" s="23"/>
      <c r="L202" s="23"/>
      <c r="M202" s="23"/>
      <c r="N202" s="55"/>
    </row>
    <row r="203">
      <c r="A203" s="25" t="s">
        <v>273</v>
      </c>
      <c r="B203" s="42" t="s">
        <v>274</v>
      </c>
      <c r="C203" s="148"/>
      <c r="E203" s="53"/>
      <c r="F203" s="157">
        <f>IF($C$208=0,"",IF(C203="[for completion]","",C203/$C$208))</f>
        <v>0</v>
      </c>
      <c r="G203" s="53"/>
      <c r="H203" s="23"/>
      <c r="L203" s="23"/>
      <c r="M203" s="23"/>
      <c r="N203" s="55"/>
    </row>
    <row r="204">
      <c r="A204" s="25" t="s">
        <v>275</v>
      </c>
      <c r="B204" s="42" t="s">
        <v>276</v>
      </c>
      <c r="C204" s="148"/>
      <c r="E204" s="53"/>
      <c r="F204" s="157">
        <f>IF($C$208=0,"",IF(C204="[for completion]","",C204/$C$208))</f>
        <v>0</v>
      </c>
      <c r="G204" s="53"/>
      <c r="H204" s="23"/>
      <c r="L204" s="23"/>
      <c r="M204" s="23"/>
      <c r="N204" s="55"/>
    </row>
    <row r="205">
      <c r="A205" s="25" t="s">
        <v>277</v>
      </c>
      <c r="B205" s="42" t="s">
        <v>278</v>
      </c>
      <c r="C205" s="148"/>
      <c r="E205" s="53"/>
      <c r="F205" s="157">
        <f>IF($C$208=0,"",IF(C205="[for completion]","",C205/$C$208))</f>
        <v>0</v>
      </c>
      <c r="G205" s="53"/>
      <c r="H205" s="23"/>
      <c r="L205" s="23"/>
      <c r="M205" s="23"/>
      <c r="N205" s="55"/>
    </row>
    <row r="206">
      <c r="A206" s="25" t="s">
        <v>279</v>
      </c>
      <c r="B206" s="42" t="s">
        <v>97</v>
      </c>
      <c r="C206" s="148"/>
      <c r="E206" s="53"/>
      <c r="F206" s="157">
        <f>IF($C$208=0,"",IF(C206="[for completion]","",C206/$C$208))</f>
        <v>0</v>
      </c>
      <c r="G206" s="53"/>
      <c r="H206" s="23"/>
      <c r="L206" s="23"/>
      <c r="M206" s="23"/>
      <c r="N206" s="55"/>
    </row>
    <row r="207">
      <c r="A207" s="25" t="s">
        <v>280</v>
      </c>
      <c r="B207" s="52" t="s">
        <v>281</v>
      </c>
      <c r="C207" s="148">
        <f>SUM(C193:C196)</f>
        <v>13.00149057</v>
      </c>
      <c r="E207" s="53"/>
      <c r="F207" s="157">
        <f>SUM(F193:F196)</f>
        <v>1</v>
      </c>
      <c r="G207" s="53"/>
      <c r="H207" s="23"/>
      <c r="L207" s="23"/>
      <c r="M207" s="23"/>
      <c r="N207" s="55"/>
    </row>
    <row r="208">
      <c r="A208" s="25" t="s">
        <v>282</v>
      </c>
      <c r="B208" s="59" t="s">
        <v>99</v>
      </c>
      <c r="C208" s="150">
        <f>SUM(C193:C206)</f>
        <v>13.00149057</v>
      </c>
      <c r="D208" s="42"/>
      <c r="E208" s="53"/>
      <c r="F208" s="158">
        <f>SUM(F193:F206)</f>
        <v>1</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C229" s="25" t="s">
        <v>1681</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1692</v>
      </c>
      <c r="C323" s="40" t="s">
        <v>1678</v>
      </c>
      <c r="H323" s="23"/>
      <c r="I323" s="55"/>
      <c r="J323" s="55"/>
      <c r="K323" s="55"/>
      <c r="L323" s="55"/>
      <c r="M323" s="55"/>
      <c r="N323" s="55"/>
    </row>
    <row r="324" outlineLevel="1">
      <c r="A324" s="25" t="s">
        <v>418</v>
      </c>
      <c r="B324" s="40" t="s">
        <v>1693</v>
      </c>
      <c r="C324" s="25" t="s">
        <v>1678</v>
      </c>
      <c r="H324" s="23"/>
      <c r="I324" s="55"/>
      <c r="J324" s="55"/>
      <c r="K324" s="55"/>
      <c r="L324" s="55"/>
      <c r="M324" s="55"/>
      <c r="N324" s="55"/>
    </row>
    <row r="325" outlineLevel="1">
      <c r="A325" s="25" t="s">
        <v>420</v>
      </c>
      <c r="B325" s="40" t="s">
        <v>1694</v>
      </c>
      <c r="C325" s="25" t="s">
        <v>1678</v>
      </c>
      <c r="H325" s="23"/>
      <c r="I325" s="55"/>
      <c r="J325" s="55"/>
      <c r="K325" s="55"/>
      <c r="L325" s="55"/>
      <c r="M325" s="55"/>
      <c r="N325" s="55"/>
    </row>
    <row r="326" outlineLevel="1">
      <c r="A326" s="25" t="s">
        <v>421</v>
      </c>
      <c r="B326" s="40" t="s">
        <v>1695</v>
      </c>
      <c r="C326" s="25" t="s">
        <v>1678</v>
      </c>
      <c r="H326" s="23"/>
      <c r="I326" s="55"/>
      <c r="J326" s="55"/>
      <c r="K326" s="55"/>
      <c r="L326" s="55"/>
      <c r="M326" s="55"/>
      <c r="N326" s="55"/>
    </row>
    <row r="327" outlineLevel="1">
      <c r="A327" s="25" t="s">
        <v>422</v>
      </c>
      <c r="B327" s="40" t="s">
        <v>1696</v>
      </c>
      <c r="C327" s="25" t="s">
        <v>1678</v>
      </c>
      <c r="H327" s="23"/>
      <c r="I327" s="55"/>
      <c r="J327" s="55"/>
      <c r="K327" s="55"/>
      <c r="L327" s="55"/>
      <c r="M327" s="55"/>
      <c r="N327" s="55"/>
    </row>
    <row r="328" outlineLevel="1">
      <c r="A328" s="25" t="s">
        <v>423</v>
      </c>
      <c r="B328" s="40" t="s">
        <v>1697</v>
      </c>
      <c r="C328" s="25" t="s">
        <v>1698</v>
      </c>
      <c r="H328" s="23"/>
      <c r="I328" s="55"/>
      <c r="J328" s="55"/>
      <c r="K328" s="55"/>
      <c r="L328" s="55"/>
      <c r="M328" s="55"/>
      <c r="N328" s="55"/>
    </row>
    <row r="329" outlineLevel="1">
      <c r="A329" s="25" t="s">
        <v>424</v>
      </c>
      <c r="B329" s="40" t="s">
        <v>419</v>
      </c>
      <c r="C329" s="25" t="s">
        <v>1699</v>
      </c>
      <c r="H329" s="23"/>
      <c r="I329" s="55"/>
      <c r="J329" s="55"/>
      <c r="K329" s="55"/>
      <c r="L329" s="55"/>
      <c r="M329" s="55"/>
      <c r="N329" s="55"/>
    </row>
    <row r="330" outlineLevel="1">
      <c r="A330" s="25" t="s">
        <v>426</v>
      </c>
      <c r="B330" s="54" t="s">
        <v>1700</v>
      </c>
      <c r="C330" s="25" t="s">
        <v>1699</v>
      </c>
      <c r="H330" s="23"/>
      <c r="I330" s="55"/>
      <c r="J330" s="55"/>
      <c r="K330" s="55"/>
      <c r="L330" s="55"/>
      <c r="M330" s="55"/>
      <c r="N330" s="55"/>
    </row>
    <row r="331" outlineLevel="1">
      <c r="A331" s="25" t="s">
        <v>428</v>
      </c>
      <c r="B331" s="54" t="s">
        <v>1701</v>
      </c>
      <c r="C331" s="25" t="s">
        <v>1702</v>
      </c>
      <c r="H331" s="23"/>
      <c r="I331" s="55"/>
      <c r="J331" s="55"/>
      <c r="K331" s="55"/>
      <c r="L331" s="55"/>
      <c r="M331" s="55"/>
      <c r="N331" s="55"/>
    </row>
    <row r="332" outlineLevel="1">
      <c r="A332" s="25" t="s">
        <v>429</v>
      </c>
      <c r="B332" s="54" t="s">
        <v>1703</v>
      </c>
      <c r="C332" s="25" t="s">
        <v>1702</v>
      </c>
      <c r="H332" s="23"/>
      <c r="I332" s="55"/>
      <c r="J332" s="55"/>
      <c r="K332" s="55"/>
      <c r="L332" s="55"/>
      <c r="M332" s="55"/>
      <c r="N332" s="55"/>
    </row>
    <row r="333" outlineLevel="1">
      <c r="A333" s="25" t="s">
        <v>430</v>
      </c>
      <c r="B333" s="54" t="s">
        <v>1704</v>
      </c>
      <c r="C333" s="25" t="s">
        <v>1705</v>
      </c>
      <c r="H333" s="23"/>
      <c r="I333" s="55"/>
      <c r="J333" s="55"/>
      <c r="K333" s="55"/>
      <c r="L333" s="55"/>
      <c r="M333" s="55"/>
      <c r="N333" s="55"/>
    </row>
    <row r="334" outlineLevel="1">
      <c r="A334" s="25" t="s">
        <v>431</v>
      </c>
      <c r="B334" s="54" t="s">
        <v>1706</v>
      </c>
      <c r="C334" s="25" t="s">
        <v>1707</v>
      </c>
      <c r="H334" s="23"/>
      <c r="I334" s="55"/>
      <c r="J334" s="55"/>
      <c r="K334" s="55"/>
      <c r="L334" s="55"/>
      <c r="M334" s="55"/>
      <c r="N334" s="55"/>
    </row>
    <row r="335" outlineLevel="1">
      <c r="A335" s="25" t="s">
        <v>432</v>
      </c>
      <c r="B335" s="54" t="s">
        <v>1606</v>
      </c>
      <c r="C335" s="25" t="s">
        <v>1707</v>
      </c>
      <c r="H335" s="23"/>
      <c r="I335" s="55"/>
      <c r="J335" s="55"/>
      <c r="K335" s="55"/>
      <c r="L335" s="55"/>
      <c r="M335" s="55"/>
      <c r="N335" s="55"/>
    </row>
    <row r="336" outlineLevel="1">
      <c r="A336" s="25" t="s">
        <v>433</v>
      </c>
      <c r="B336" s="54" t="s">
        <v>1708</v>
      </c>
      <c r="C336" s="25" t="s">
        <v>1709</v>
      </c>
      <c r="H336" s="23"/>
      <c r="I336" s="55"/>
      <c r="J336" s="55"/>
      <c r="K336" s="55"/>
      <c r="L336" s="55"/>
      <c r="M336" s="55"/>
      <c r="N336" s="55"/>
    </row>
    <row r="337" outlineLevel="1">
      <c r="A337" s="25" t="s">
        <v>434</v>
      </c>
      <c r="B337" s="54" t="s">
        <v>1710</v>
      </c>
      <c r="C337" s="25" t="s">
        <v>1709</v>
      </c>
      <c r="H337" s="23"/>
      <c r="I337" s="55"/>
      <c r="J337" s="55"/>
      <c r="K337" s="55"/>
      <c r="L337" s="55"/>
      <c r="M337" s="55"/>
      <c r="N337" s="55"/>
    </row>
    <row r="338" outlineLevel="1">
      <c r="A338" s="25" t="s">
        <v>435</v>
      </c>
      <c r="B338" s="54" t="s">
        <v>425</v>
      </c>
      <c r="C338" s="25" t="s">
        <v>1709</v>
      </c>
      <c r="H338" s="23"/>
      <c r="I338" s="55"/>
      <c r="J338" s="55"/>
      <c r="K338" s="55"/>
      <c r="L338" s="55"/>
      <c r="M338" s="55"/>
      <c r="N338" s="55"/>
    </row>
    <row r="339" outlineLevel="1">
      <c r="A339" s="25" t="s">
        <v>436</v>
      </c>
      <c r="B339" s="54" t="s">
        <v>1711</v>
      </c>
      <c r="C339" s="25" t="s">
        <v>1712</v>
      </c>
      <c r="H339" s="23"/>
      <c r="I339" s="55"/>
      <c r="J339" s="55"/>
      <c r="K339" s="55"/>
      <c r="L339" s="55"/>
      <c r="M339" s="55"/>
      <c r="N339" s="55"/>
    </row>
    <row r="340" outlineLevel="1">
      <c r="A340" s="25" t="s">
        <v>437</v>
      </c>
      <c r="B340" s="54" t="s">
        <v>1713</v>
      </c>
      <c r="C340" s="25" t="s">
        <v>1714</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2977.3658659</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2977.3658659</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12334</v>
      </c>
      <c r="D28" s="108" t="str">
        <f>IF(C28="","","ND2")</f>
        <v>ND2</v>
      </c>
      <c r="F28" s="169">
        <f>IF(C28=0,"",IF(C28="","",C28))</f>
        <v>12334</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0.0032</v>
      </c>
      <c r="D36" s="140" t="str">
        <f>IF(C36="","","ND2")</f>
        <v>ND2</v>
      </c>
      <c r="E36" s="168"/>
      <c r="F36" s="140">
        <f>IF(C36=0,"",C36)</f>
        <v>0.0032</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1</v>
      </c>
      <c r="D44" s="139">
        <f>SUM(D45:D72)</f>
        <v>0</v>
      </c>
      <c r="E44" s="140"/>
      <c r="F44" s="139">
        <f>SUM(F45:F72)</f>
        <v>1</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1</v>
      </c>
      <c r="D57" s="140" t="str">
        <f>IF(C57="","","ND2")</f>
        <v>ND2</v>
      </c>
      <c r="E57" s="140"/>
      <c r="F57" s="140">
        <f>IF(C57="","",C57)</f>
        <v>1</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1715</v>
      </c>
      <c r="C99" s="140">
        <v>0.02259171</v>
      </c>
      <c r="D99" s="140" t="str">
        <f>IF(C99="","","ND2")</f>
        <v>ND2</v>
      </c>
      <c r="E99" s="140"/>
      <c r="F99" s="140">
        <f>IF(C99="","",C99)</f>
        <v>0.02259171</v>
      </c>
      <c r="G99" s="108"/>
    </row>
    <row r="100">
      <c r="A100" s="108" t="s">
        <v>596</v>
      </c>
      <c r="B100" s="127" t="s">
        <v>1716</v>
      </c>
      <c r="C100" s="140">
        <v>0.02291292</v>
      </c>
      <c r="D100" s="140" t="str">
        <f>IF(C100="","","ND2")</f>
        <v>ND2</v>
      </c>
      <c r="E100" s="140"/>
      <c r="F100" s="140">
        <f>IF(C100="","",C100)</f>
        <v>0.02291292</v>
      </c>
      <c r="G100" s="108"/>
    </row>
    <row r="101">
      <c r="A101" s="108" t="s">
        <v>597</v>
      </c>
      <c r="B101" s="127" t="s">
        <v>1717</v>
      </c>
      <c r="C101" s="140">
        <v>0.02354353</v>
      </c>
      <c r="D101" s="140" t="str">
        <f>IF(C101="","","ND2")</f>
        <v>ND2</v>
      </c>
      <c r="E101" s="140"/>
      <c r="F101" s="140">
        <f>IF(C101="","",C101)</f>
        <v>0.02354353</v>
      </c>
      <c r="G101" s="108"/>
    </row>
    <row r="102">
      <c r="A102" s="108" t="s">
        <v>598</v>
      </c>
      <c r="B102" s="127" t="s">
        <v>1718</v>
      </c>
      <c r="C102" s="140">
        <v>0.1067229</v>
      </c>
      <c r="D102" s="140" t="str">
        <f>IF(C102="","","ND2")</f>
        <v>ND2</v>
      </c>
      <c r="E102" s="140"/>
      <c r="F102" s="140">
        <f>IF(C102="","",C102)</f>
        <v>0.1067229</v>
      </c>
      <c r="G102" s="108"/>
    </row>
    <row r="103">
      <c r="A103" s="108" t="s">
        <v>599</v>
      </c>
      <c r="B103" s="127" t="s">
        <v>1719</v>
      </c>
      <c r="C103" s="140">
        <v>0.0257897</v>
      </c>
      <c r="D103" s="140" t="str">
        <f>IF(C103="","","ND2")</f>
        <v>ND2</v>
      </c>
      <c r="E103" s="140"/>
      <c r="F103" s="140">
        <f>IF(C103="","",C103)</f>
        <v>0.0257897</v>
      </c>
      <c r="G103" s="108"/>
    </row>
    <row r="104">
      <c r="A104" s="108" t="s">
        <v>600</v>
      </c>
      <c r="B104" s="127" t="s">
        <v>1720</v>
      </c>
      <c r="C104" s="140">
        <v>0.04022071</v>
      </c>
      <c r="D104" s="140" t="str">
        <f>IF(C104="","","ND2")</f>
        <v>ND2</v>
      </c>
      <c r="E104" s="140"/>
      <c r="F104" s="140">
        <f>IF(C104="","",C104)</f>
        <v>0.04022071</v>
      </c>
      <c r="G104" s="108"/>
    </row>
    <row r="105">
      <c r="A105" s="108" t="s">
        <v>601</v>
      </c>
      <c r="B105" s="127" t="s">
        <v>1721</v>
      </c>
      <c r="C105" s="140">
        <v>0.15387898</v>
      </c>
      <c r="D105" s="140" t="str">
        <f>IF(C105="","","ND2")</f>
        <v>ND2</v>
      </c>
      <c r="E105" s="140"/>
      <c r="F105" s="140">
        <f>IF(C105="","",C105)</f>
        <v>0.15387898</v>
      </c>
      <c r="G105" s="108"/>
    </row>
    <row r="106">
      <c r="A106" s="108" t="s">
        <v>602</v>
      </c>
      <c r="B106" s="127" t="s">
        <v>1722</v>
      </c>
      <c r="C106" s="140">
        <v>0.18050053</v>
      </c>
      <c r="D106" s="140" t="str">
        <f>IF(C106="","","ND2")</f>
        <v>ND2</v>
      </c>
      <c r="E106" s="140"/>
      <c r="F106" s="140">
        <f>IF(C106="","",C106)</f>
        <v>0.18050053</v>
      </c>
      <c r="G106" s="108"/>
    </row>
    <row r="107">
      <c r="A107" s="108" t="s">
        <v>603</v>
      </c>
      <c r="B107" s="127" t="s">
        <v>1723</v>
      </c>
      <c r="C107" s="140">
        <v>0.05001111</v>
      </c>
      <c r="D107" s="140" t="str">
        <f>IF(C107="","","ND2")</f>
        <v>ND2</v>
      </c>
      <c r="E107" s="140"/>
      <c r="F107" s="140">
        <f>IF(C107="","",C107)</f>
        <v>0.05001111</v>
      </c>
      <c r="G107" s="108"/>
    </row>
    <row r="108">
      <c r="A108" s="108" t="s">
        <v>604</v>
      </c>
      <c r="B108" s="127" t="s">
        <v>1724</v>
      </c>
      <c r="C108" s="140">
        <v>0.09829694</v>
      </c>
      <c r="D108" s="140" t="str">
        <f>IF(C108="","","ND2")</f>
        <v>ND2</v>
      </c>
      <c r="E108" s="140"/>
      <c r="F108" s="140">
        <f>IF(C108="","",C108)</f>
        <v>0.09829694</v>
      </c>
      <c r="G108" s="108"/>
    </row>
    <row r="109">
      <c r="A109" s="108" t="s">
        <v>605</v>
      </c>
      <c r="B109" s="127" t="s">
        <v>1725</v>
      </c>
      <c r="C109" s="140">
        <v>0.02000008</v>
      </c>
      <c r="D109" s="140" t="str">
        <f>IF(C109="","","ND2")</f>
        <v>ND2</v>
      </c>
      <c r="E109" s="140"/>
      <c r="F109" s="140">
        <f>IF(C109="","",C109)</f>
        <v>0.02000008</v>
      </c>
      <c r="G109" s="108"/>
    </row>
    <row r="110">
      <c r="A110" s="108" t="s">
        <v>606</v>
      </c>
      <c r="B110" s="127" t="s">
        <v>1726</v>
      </c>
      <c r="C110" s="140">
        <v>0.25549538</v>
      </c>
      <c r="D110" s="140" t="str">
        <f>IF(C110="","","ND2")</f>
        <v>ND2</v>
      </c>
      <c r="E110" s="140"/>
      <c r="F110" s="140">
        <f>IF(C110="","",C110)</f>
        <v>0.25549538</v>
      </c>
      <c r="G110" s="108"/>
    </row>
    <row r="111">
      <c r="A111" s="108" t="s">
        <v>607</v>
      </c>
      <c r="B111" s="127" t="s">
        <v>1727</v>
      </c>
      <c r="C111" s="140">
        <v>3.551E-05</v>
      </c>
      <c r="D111" s="140" t="str">
        <f>IF(C111="","","ND2")</f>
        <v>ND2</v>
      </c>
      <c r="E111" s="140"/>
      <c r="F111" s="140">
        <f>IF(C111="","",C111)</f>
        <v>3.551E-05</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0.99206155</v>
      </c>
      <c r="D150" s="140" t="str">
        <f>IF(C150="","","ND2")</f>
        <v>ND2</v>
      </c>
      <c r="E150" s="141"/>
      <c r="F150" s="140">
        <f>IF(C150="","",C150)</f>
        <v>0.99206155</v>
      </c>
    </row>
    <row r="151">
      <c r="A151" s="108" t="s">
        <v>629</v>
      </c>
      <c r="B151" s="108" t="s">
        <v>630</v>
      </c>
      <c r="C151" s="140">
        <v>0.00793845</v>
      </c>
      <c r="D151" s="140" t="str">
        <f>IF(C151="","","ND2")</f>
        <v>ND2</v>
      </c>
      <c r="E151" s="141"/>
      <c r="F151" s="140">
        <f>IF(C151="","",C151)</f>
        <v>0.00793845</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0.44299082</v>
      </c>
      <c r="D160" s="140" t="str">
        <f>IF(C160="","","ND2")</f>
        <v>ND2</v>
      </c>
      <c r="E160" s="141"/>
      <c r="F160" s="140">
        <f>IF(C160="","",C160)</f>
        <v>0.44299082</v>
      </c>
    </row>
    <row r="161">
      <c r="A161" s="108" t="s">
        <v>641</v>
      </c>
      <c r="B161" s="108" t="s">
        <v>642</v>
      </c>
      <c r="C161" s="140">
        <v>0.55700918</v>
      </c>
      <c r="D161" s="140" t="str">
        <f>IF(C161="","","ND2")</f>
        <v>ND2</v>
      </c>
      <c r="E161" s="141"/>
      <c r="F161" s="140">
        <f>IF(C161="","",C161)</f>
        <v>0.55700918</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1728</v>
      </c>
      <c r="C170" s="140">
        <v>0.03492772</v>
      </c>
      <c r="D170" s="140" t="str">
        <f>IF(C170="","","ND2")</f>
        <v>ND2</v>
      </c>
      <c r="E170" s="141"/>
      <c r="F170" s="140">
        <f>IF(C170="","",C170)</f>
        <v>0.03492772</v>
      </c>
    </row>
    <row r="171">
      <c r="A171" s="108" t="s">
        <v>653</v>
      </c>
      <c r="B171" s="128" t="s">
        <v>1729</v>
      </c>
      <c r="C171" s="140">
        <v>0.05252601</v>
      </c>
      <c r="D171" s="140" t="str">
        <f>IF(C171="","","ND2")</f>
        <v>ND2</v>
      </c>
      <c r="E171" s="141"/>
      <c r="F171" s="140">
        <f>IF(C171="","",C171)</f>
        <v>0.05252601</v>
      </c>
    </row>
    <row r="172">
      <c r="A172" s="108" t="s">
        <v>655</v>
      </c>
      <c r="B172" s="128" t="s">
        <v>1730</v>
      </c>
      <c r="C172" s="140">
        <v>0.06909753</v>
      </c>
      <c r="D172" s="140" t="str">
        <f>IF(C172="","","ND2")</f>
        <v>ND2</v>
      </c>
      <c r="E172" s="140"/>
      <c r="F172" s="140">
        <f>IF(C172="","",C172)</f>
        <v>0.06909753</v>
      </c>
    </row>
    <row r="173">
      <c r="A173" s="108" t="s">
        <v>657</v>
      </c>
      <c r="B173" s="128" t="s">
        <v>1731</v>
      </c>
      <c r="C173" s="140">
        <v>0.34997769</v>
      </c>
      <c r="D173" s="140" t="str">
        <f>IF(C173="","","ND2")</f>
        <v>ND2</v>
      </c>
      <c r="E173" s="140"/>
      <c r="F173" s="140">
        <f>IF(C173="","",C173)</f>
        <v>0.34997769</v>
      </c>
    </row>
    <row r="174">
      <c r="A174" s="108" t="s">
        <v>659</v>
      </c>
      <c r="B174" s="128" t="s">
        <v>1732</v>
      </c>
      <c r="C174" s="140">
        <v>0.49347104</v>
      </c>
      <c r="D174" s="140" t="str">
        <f>IF(C174="","","ND2")</f>
        <v>ND2</v>
      </c>
      <c r="E174" s="140"/>
      <c r="F174" s="140">
        <f>IF(C174="","",C174)</f>
        <v>0.49347104</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0.00092114</v>
      </c>
      <c r="D180" s="140" t="str">
        <f>IF(C180="","","ND2")</f>
        <v>ND2</v>
      </c>
      <c r="E180" s="141"/>
      <c r="F180" s="140">
        <f>IF(C180="","",C180)</f>
        <v>0.00092114</v>
      </c>
    </row>
    <row r="181" outlineLevel="1">
      <c r="A181" s="108" t="s">
        <v>668</v>
      </c>
      <c r="B181" s="129" t="s">
        <v>1733</v>
      </c>
      <c r="C181" s="140">
        <v>0.99907886</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241.3949948029836</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1734</v>
      </c>
      <c r="C190" s="166">
        <v>0.18452716</v>
      </c>
      <c r="D190" s="169">
        <v>11</v>
      </c>
      <c r="E190" s="133"/>
      <c r="F190" s="165">
        <f>IF($C$214=0,"",IF(C190="[for completion]","",IF(C190="","",C190/$C$214)))</f>
        <v>6.1976649263499562E-05</v>
      </c>
      <c r="G190" s="165">
        <f>IF($D$214=0,"",IF(D190="[for completion]","",IF(D190="","",D190/$D$214)))</f>
        <v>0.00089184368412518241</v>
      </c>
    </row>
    <row r="191">
      <c r="A191" s="108" t="s">
        <v>680</v>
      </c>
      <c r="B191" s="127" t="s">
        <v>1735</v>
      </c>
      <c r="C191" s="166">
        <v>2.2001868</v>
      </c>
      <c r="D191" s="169">
        <v>51</v>
      </c>
      <c r="E191" s="133"/>
      <c r="F191" s="165">
        <f>IF($C$214=0,"",IF(C191="[for completion]","",IF(C191="","",C191/$C$214)))</f>
        <v>0.000738970922317243</v>
      </c>
      <c r="G191" s="165">
        <f>IF($D$214=0,"",IF(D191="[for completion]","",IF(D191="","",D191/$D$214)))</f>
        <v>0.0041349116263985734</v>
      </c>
    </row>
    <row r="192">
      <c r="A192" s="108" t="s">
        <v>681</v>
      </c>
      <c r="B192" s="127" t="s">
        <v>1736</v>
      </c>
      <c r="C192" s="166">
        <v>28.10534434</v>
      </c>
      <c r="D192" s="169">
        <v>448</v>
      </c>
      <c r="E192" s="133"/>
      <c r="F192" s="165">
        <f>IF($C$214=0,"",IF(C192="[for completion]","",IF(C192="","",C192/$C$214)))</f>
        <v>0.0094396676813866456</v>
      </c>
      <c r="G192" s="165">
        <f>IF($D$214=0,"",IF(D192="[for completion]","",IF(D192="","",D192/$D$214)))</f>
        <v>0.036322360953461974</v>
      </c>
    </row>
    <row r="193">
      <c r="A193" s="108" t="s">
        <v>682</v>
      </c>
      <c r="B193" s="127" t="s">
        <v>1737</v>
      </c>
      <c r="C193" s="166">
        <v>47.88752261</v>
      </c>
      <c r="D193" s="169">
        <v>543</v>
      </c>
      <c r="E193" s="133"/>
      <c r="F193" s="165">
        <f>IF($C$214=0,"",IF(C193="[for completion]","",IF(C193="","",C193/$C$214)))</f>
        <v>0.016083855584716502</v>
      </c>
      <c r="G193" s="165">
        <f>IF($D$214=0,"",IF(D193="[for completion]","",IF(D193="","",D193/$D$214)))</f>
        <v>0.044024647316361278</v>
      </c>
    </row>
    <row r="194">
      <c r="A194" s="108" t="s">
        <v>683</v>
      </c>
      <c r="B194" s="127" t="s">
        <v>1738</v>
      </c>
      <c r="C194" s="166">
        <v>230.74440956</v>
      </c>
      <c r="D194" s="169">
        <v>1811</v>
      </c>
      <c r="E194" s="133"/>
      <c r="F194" s="165">
        <f>IF($C$214=0,"",IF(C194="[for completion]","",IF(C194="","",C194/$C$214)))</f>
        <v>0.077499514655801433</v>
      </c>
      <c r="G194" s="165">
        <f>IF($D$214=0,"",IF(D194="[for completion]","",IF(D194="","",D194/$D$214)))</f>
        <v>0.14682990108642777</v>
      </c>
    </row>
    <row r="195">
      <c r="A195" s="108" t="s">
        <v>684</v>
      </c>
      <c r="B195" s="127" t="s">
        <v>1739</v>
      </c>
      <c r="C195" s="166">
        <v>428.05595739</v>
      </c>
      <c r="D195" s="169">
        <v>2440</v>
      </c>
      <c r="E195" s="133"/>
      <c r="F195" s="165">
        <f>IF($C$214=0,"",IF(C195="[for completion]","",IF(C195="","",C195/$C$214)))</f>
        <v>0.14377002245258391</v>
      </c>
      <c r="G195" s="165">
        <f>IF($D$214=0,"",IF(D195="[for completion]","",IF(D195="","",D195/$D$214)))</f>
        <v>0.19782714447867683</v>
      </c>
    </row>
    <row r="196">
      <c r="A196" s="108" t="s">
        <v>685</v>
      </c>
      <c r="B196" s="127" t="s">
        <v>1740</v>
      </c>
      <c r="C196" s="166">
        <v>531.3493528</v>
      </c>
      <c r="D196" s="169">
        <v>2365</v>
      </c>
      <c r="E196" s="133"/>
      <c r="F196" s="165">
        <f>IF($C$214=0,"",IF(C196="[for completion]","",IF(C196="","",C196/$C$214)))</f>
        <v>0.17846290201872231</v>
      </c>
      <c r="G196" s="165">
        <f>IF($D$214=0,"",IF(D196="[for completion]","",IF(D196="","",D196/$D$214)))</f>
        <v>0.19174639208691421</v>
      </c>
    </row>
    <row r="197">
      <c r="A197" s="108" t="s">
        <v>686</v>
      </c>
      <c r="B197" s="127" t="s">
        <v>1741</v>
      </c>
      <c r="C197" s="166">
        <v>469.0461378</v>
      </c>
      <c r="D197" s="169">
        <v>1711</v>
      </c>
      <c r="E197" s="133"/>
      <c r="F197" s="165">
        <f>IF($C$214=0,"",IF(C197="[for completion]","",IF(C197="","",C197/$C$214)))</f>
        <v>0.15753728595199581</v>
      </c>
      <c r="G197" s="165">
        <f>IF($D$214=0,"",IF(D197="[for completion]","",IF(D197="","",D197/$D$214)))</f>
        <v>0.13872223123074429</v>
      </c>
    </row>
    <row r="198">
      <c r="A198" s="108" t="s">
        <v>687</v>
      </c>
      <c r="B198" s="127" t="s">
        <v>1742</v>
      </c>
      <c r="C198" s="166">
        <v>353.21575062</v>
      </c>
      <c r="D198" s="169">
        <v>1093</v>
      </c>
      <c r="E198" s="133"/>
      <c r="F198" s="165">
        <f>IF($C$214=0,"",IF(C198="[for completion]","",IF(C198="","",C198/$C$214)))</f>
        <v>0.11863364011302981</v>
      </c>
      <c r="G198" s="165">
        <f>IF($D$214=0,"",IF(D198="[for completion]","",IF(D198="","",D198/$D$214)))</f>
        <v>0.0886168315226204</v>
      </c>
    </row>
    <row r="199">
      <c r="A199" s="108" t="s">
        <v>688</v>
      </c>
      <c r="B199" s="127" t="s">
        <v>1743</v>
      </c>
      <c r="C199" s="166">
        <v>250.20964242</v>
      </c>
      <c r="D199" s="169">
        <v>670</v>
      </c>
      <c r="E199" s="127"/>
      <c r="F199" s="165">
        <f>IF($C$214=0,"",IF(C199="[for completion]","",IF(C199="","",C199/$C$214)))</f>
        <v>0.0840372509424086</v>
      </c>
      <c r="G199" s="165">
        <f>IF($D$214=0,"",IF(D199="[for completion]","",IF(D199="","",D199/$D$214)))</f>
        <v>0.054321388033079294</v>
      </c>
    </row>
    <row r="200">
      <c r="A200" s="108" t="s">
        <v>689</v>
      </c>
      <c r="B200" s="127" t="s">
        <v>1744</v>
      </c>
      <c r="C200" s="166">
        <v>171.68320124</v>
      </c>
      <c r="D200" s="169">
        <v>405</v>
      </c>
      <c r="E200" s="127"/>
      <c r="F200" s="165">
        <f>IF($C$214=0,"",IF(C200="[for completion]","",IF(C200="","",C200/$C$214)))</f>
        <v>0.057662782799487583</v>
      </c>
      <c r="G200" s="165">
        <f>IF($D$214=0,"",IF(D200="[for completion]","",IF(D200="","",D200/$D$214)))</f>
        <v>0.032836062915518077</v>
      </c>
    </row>
    <row r="201">
      <c r="A201" s="108" t="s">
        <v>690</v>
      </c>
      <c r="B201" s="127" t="s">
        <v>1745</v>
      </c>
      <c r="C201" s="166">
        <v>110.37672725</v>
      </c>
      <c r="D201" s="169">
        <v>233</v>
      </c>
      <c r="E201" s="127"/>
      <c r="F201" s="165">
        <f>IF($C$214=0,"",IF(C201="[for completion]","",IF(C201="","",C201/$C$214)))</f>
        <v>0.037071939499996667</v>
      </c>
      <c r="G201" s="165">
        <f>IF($D$214=0,"",IF(D201="[for completion]","",IF(D201="","",D201/$D$214)))</f>
        <v>0.0188908707637425</v>
      </c>
    </row>
    <row r="202">
      <c r="A202" s="108" t="s">
        <v>691</v>
      </c>
      <c r="B202" s="127" t="s">
        <v>1746</v>
      </c>
      <c r="C202" s="166">
        <v>90.18010567</v>
      </c>
      <c r="D202" s="169">
        <v>172</v>
      </c>
      <c r="E202" s="127"/>
      <c r="F202" s="165">
        <f>IF($C$214=0,"",IF(C202="[for completion]","",IF(C202="","",C202/$C$214)))</f>
        <v>0.030288553618095671</v>
      </c>
      <c r="G202" s="165">
        <f>IF($D$214=0,"",IF(D202="[for completion]","",IF(D202="","",D202/$D$214)))</f>
        <v>0.01394519215177558</v>
      </c>
    </row>
    <row r="203">
      <c r="A203" s="108" t="s">
        <v>692</v>
      </c>
      <c r="B203" s="127" t="s">
        <v>1747</v>
      </c>
      <c r="C203" s="166">
        <v>57.61905215</v>
      </c>
      <c r="D203" s="169">
        <v>100</v>
      </c>
      <c r="E203" s="127"/>
      <c r="F203" s="165">
        <f>IF($C$214=0,"",IF(C203="[for completion]","",IF(C203="","",C203/$C$214)))</f>
        <v>0.019352358677149968</v>
      </c>
      <c r="G203" s="165">
        <f>IF($D$214=0,"",IF(D203="[for completion]","",IF(D203="","",D203/$D$214)))</f>
        <v>0.0081076698556834768</v>
      </c>
    </row>
    <row r="204">
      <c r="A204" s="108" t="s">
        <v>693</v>
      </c>
      <c r="B204" s="127" t="s">
        <v>1748</v>
      </c>
      <c r="C204" s="166">
        <v>46.23075943</v>
      </c>
      <c r="D204" s="169">
        <v>74</v>
      </c>
      <c r="E204" s="127"/>
      <c r="F204" s="165">
        <f>IF($C$214=0,"",IF(C204="[for completion]","",IF(C204="","",C204/$C$214)))</f>
        <v>0.015527402916613116</v>
      </c>
      <c r="G204" s="165">
        <f>IF($D$214=0,"",IF(D204="[for completion]","",IF(D204="","",D204/$D$214)))</f>
        <v>0.0059996756932057726</v>
      </c>
    </row>
    <row r="205">
      <c r="A205" s="108" t="s">
        <v>694</v>
      </c>
      <c r="B205" s="127" t="s">
        <v>1749</v>
      </c>
      <c r="C205" s="166">
        <v>33.72193564</v>
      </c>
      <c r="D205" s="169">
        <v>50</v>
      </c>
      <c r="F205" s="165">
        <f>IF($C$214=0,"",IF(C205="[for completion]","",IF(C205="","",C205/$C$214)))</f>
        <v>0.011326097348740346</v>
      </c>
      <c r="G205" s="165">
        <f>IF($D$214=0,"",IF(D205="[for completion]","",IF(D205="","",D205/$D$214)))</f>
        <v>0.0040538349278417384</v>
      </c>
    </row>
    <row r="206">
      <c r="A206" s="108" t="s">
        <v>695</v>
      </c>
      <c r="B206" s="127" t="s">
        <v>1750</v>
      </c>
      <c r="C206" s="166">
        <v>34.8926488</v>
      </c>
      <c r="D206" s="169">
        <v>48</v>
      </c>
      <c r="E206" s="122"/>
      <c r="F206" s="165">
        <f>IF($C$214=0,"",IF(C206="[for completion]","",IF(C206="","",C206/$C$214)))</f>
        <v>0.011719301681942481</v>
      </c>
      <c r="G206" s="165">
        <f>IF($D$214=0,"",IF(D206="[for completion]","",IF(D206="","",D206/$D$214)))</f>
        <v>0.0038916815307280688</v>
      </c>
    </row>
    <row r="207">
      <c r="A207" s="108" t="s">
        <v>696</v>
      </c>
      <c r="B207" s="127" t="s">
        <v>1751</v>
      </c>
      <c r="C207" s="166">
        <v>29.41910776</v>
      </c>
      <c r="D207" s="169">
        <v>38</v>
      </c>
      <c r="E207" s="122"/>
      <c r="F207" s="165">
        <f>IF($C$214=0,"",IF(C207="[for completion]","",IF(C207="","",C207/$C$214)))</f>
        <v>0.00988091792713126</v>
      </c>
      <c r="G207" s="165">
        <f>IF($D$214=0,"",IF(D207="[for completion]","",IF(D207="","",D207/$D$214)))</f>
        <v>0.0030809145451597209</v>
      </c>
    </row>
    <row r="208">
      <c r="A208" s="108" t="s">
        <v>697</v>
      </c>
      <c r="B208" s="127" t="s">
        <v>1752</v>
      </c>
      <c r="C208" s="166">
        <v>23.88960653</v>
      </c>
      <c r="D208" s="169">
        <v>29</v>
      </c>
      <c r="E208" s="122"/>
      <c r="F208" s="165">
        <f>IF($C$214=0,"",IF(C208="[for completion]","",IF(C208="","",C208/$C$214)))</f>
        <v>0.0080237389712864964</v>
      </c>
      <c r="G208" s="165">
        <f>IF($D$214=0,"",IF(D208="[for completion]","",IF(D208="","",D208/$D$214)))</f>
        <v>0.0023512242581482084</v>
      </c>
    </row>
    <row r="209">
      <c r="A209" s="108" t="s">
        <v>698</v>
      </c>
      <c r="B209" s="127" t="s">
        <v>1753</v>
      </c>
      <c r="C209" s="166">
        <v>17.5421287</v>
      </c>
      <c r="D209" s="169">
        <v>20</v>
      </c>
      <c r="E209" s="122"/>
      <c r="F209" s="165">
        <f>IF($C$214=0,"",IF(C209="[for completion]","",IF(C209="","",C209/$C$214)))</f>
        <v>0.0058918283778662695</v>
      </c>
      <c r="G209" s="165">
        <f>IF($D$214=0,"",IF(D209="[for completion]","",IF(D209="","",D209/$D$214)))</f>
        <v>0.0016215339711366952</v>
      </c>
    </row>
    <row r="210">
      <c r="A210" s="108" t="s">
        <v>699</v>
      </c>
      <c r="B210" s="127" t="s">
        <v>1754</v>
      </c>
      <c r="C210" s="166">
        <v>12.01884323</v>
      </c>
      <c r="D210" s="169">
        <v>13</v>
      </c>
      <c r="E210" s="122"/>
      <c r="F210" s="165">
        <f>IF($C$214=0,"",IF(C210="[for completion]","",IF(C210="","",C210/$C$214)))</f>
        <v>0.004036737092895681</v>
      </c>
      <c r="G210" s="165">
        <f>IF($D$214=0,"",IF(D210="[for completion]","",IF(D210="","",D210/$D$214)))</f>
        <v>0.0010539970812388519</v>
      </c>
    </row>
    <row r="211">
      <c r="A211" s="108" t="s">
        <v>700</v>
      </c>
      <c r="B211" s="127" t="s">
        <v>1755</v>
      </c>
      <c r="C211" s="166">
        <v>8.792918</v>
      </c>
      <c r="D211" s="169">
        <v>9</v>
      </c>
      <c r="E211" s="122"/>
      <c r="F211" s="165">
        <f>IF($C$214=0,"",IF(C211="[for completion]","",IF(C211="","",C211/$C$214)))</f>
        <v>0.0029532541165685966</v>
      </c>
      <c r="G211" s="165">
        <f>IF($D$214=0,"",IF(D211="[for completion]","",IF(D211="","",D211/$D$214)))</f>
        <v>0.00072969028701151293</v>
      </c>
    </row>
    <row r="212">
      <c r="A212" s="108" t="s">
        <v>701</v>
      </c>
      <c r="B212" s="127" t="s">
        <v>1756</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2977.3658659000002</v>
      </c>
      <c r="D214" s="170">
        <f>SUM(D190:D213)</f>
        <v>12334</v>
      </c>
      <c r="E214" s="122"/>
      <c r="F214" s="171">
        <f>SUM(F190:F213)</f>
        <v>0.99999999999999978</v>
      </c>
      <c r="G214" s="171">
        <f>SUM(G190:G213)</f>
        <v>0.99999999999999989</v>
      </c>
    </row>
    <row r="215" customHeight="1">
      <c r="A215" s="117"/>
      <c r="B215" s="118" t="s">
        <v>704</v>
      </c>
      <c r="C215" s="117" t="s">
        <v>673</v>
      </c>
      <c r="D215" s="117" t="s">
        <v>674</v>
      </c>
      <c r="E215" s="124"/>
      <c r="F215" s="117" t="s">
        <v>501</v>
      </c>
      <c r="G215" s="117" t="s">
        <v>675</v>
      </c>
    </row>
    <row r="216">
      <c r="A216" s="108" t="s">
        <v>705</v>
      </c>
      <c r="B216" s="108" t="s">
        <v>706</v>
      </c>
      <c r="C216" s="140">
        <v>0.81319513</v>
      </c>
      <c r="F216" s="168"/>
      <c r="G216" s="168"/>
    </row>
    <row r="217">
      <c r="F217" s="168"/>
      <c r="G217" s="168"/>
    </row>
    <row r="218">
      <c r="B218" s="127" t="s">
        <v>707</v>
      </c>
      <c r="F218" s="168"/>
      <c r="G218" s="168"/>
    </row>
    <row r="219">
      <c r="A219" s="108" t="s">
        <v>708</v>
      </c>
      <c r="B219" s="108" t="s">
        <v>709</v>
      </c>
      <c r="C219" s="166">
        <v>85.28069225</v>
      </c>
      <c r="D219" s="169">
        <v>849</v>
      </c>
      <c r="F219" s="165">
        <f>IF($C$227=0,"",IF(C219="[for completion]","",C219/$C$227))</f>
        <v>0.028643000588784304</v>
      </c>
      <c r="G219" s="165">
        <f>IF($D$227=0,"",IF(D219="[for completion]","",D219/$D$227))</f>
        <v>0.068834117074752718</v>
      </c>
    </row>
    <row r="220">
      <c r="A220" s="108" t="s">
        <v>710</v>
      </c>
      <c r="B220" s="108" t="s">
        <v>711</v>
      </c>
      <c r="C220" s="166">
        <v>91.68406618</v>
      </c>
      <c r="D220" s="169">
        <v>594</v>
      </c>
      <c r="F220" s="165">
        <f>IF($C$227=0,"",IF(C220="[for completion]","",C220/$C$227))</f>
        <v>0.030793684857499257</v>
      </c>
      <c r="G220" s="165">
        <f>IF($D$227=0,"",IF(D220="[for completion]","",D220/$D$227))</f>
        <v>0.048159558942759847</v>
      </c>
    </row>
    <row r="221">
      <c r="A221" s="108" t="s">
        <v>712</v>
      </c>
      <c r="B221" s="108" t="s">
        <v>713</v>
      </c>
      <c r="C221" s="166">
        <v>173.88548267</v>
      </c>
      <c r="D221" s="169">
        <v>907</v>
      </c>
      <c r="F221" s="165">
        <f>IF($C$227=0,"",IF(C221="[for completion]","",C221/$C$227))</f>
        <v>0.058402457239643865</v>
      </c>
      <c r="G221" s="165">
        <f>IF($D$227=0,"",IF(D221="[for completion]","",D221/$D$227))</f>
        <v>0.073536565591049138</v>
      </c>
    </row>
    <row r="222">
      <c r="A222" s="108" t="s">
        <v>714</v>
      </c>
      <c r="B222" s="108" t="s">
        <v>715</v>
      </c>
      <c r="C222" s="166">
        <v>296.64710392</v>
      </c>
      <c r="D222" s="169">
        <v>1309</v>
      </c>
      <c r="F222" s="165">
        <f>IF($C$227=0,"",IF(C222="[for completion]","",C222/$C$227))</f>
        <v>0.099634078336667334</v>
      </c>
      <c r="G222" s="165">
        <f>IF($D$227=0,"",IF(D222="[for completion]","",D222/$D$227))</f>
        <v>0.10612939841089671</v>
      </c>
    </row>
    <row r="223">
      <c r="A223" s="108" t="s">
        <v>716</v>
      </c>
      <c r="B223" s="108" t="s">
        <v>717</v>
      </c>
      <c r="C223" s="166">
        <v>517.03218948</v>
      </c>
      <c r="D223" s="169">
        <v>1945</v>
      </c>
      <c r="F223" s="165">
        <f>IF($C$227=0,"",IF(C223="[for completion]","",C223/$C$227))</f>
        <v>0.17365423423490187</v>
      </c>
      <c r="G223" s="165">
        <f>IF($D$227=0,"",IF(D223="[for completion]","",D223/$D$227))</f>
        <v>0.15769417869304361</v>
      </c>
    </row>
    <row r="224">
      <c r="A224" s="108" t="s">
        <v>718</v>
      </c>
      <c r="B224" s="108" t="s">
        <v>719</v>
      </c>
      <c r="C224" s="166">
        <v>739.95722288</v>
      </c>
      <c r="D224" s="169">
        <v>2647</v>
      </c>
      <c r="F224" s="165">
        <f>IF($C$227=0,"",IF(C224="[for completion]","",C224/$C$227))</f>
        <v>0.24852747569749048</v>
      </c>
      <c r="G224" s="165">
        <f>IF($D$227=0,"",IF(D224="[for completion]","",D224/$D$227))</f>
        <v>0.21461002107994162</v>
      </c>
    </row>
    <row r="225">
      <c r="A225" s="108" t="s">
        <v>720</v>
      </c>
      <c r="B225" s="108" t="s">
        <v>721</v>
      </c>
      <c r="C225" s="166">
        <v>837.73277539</v>
      </c>
      <c r="D225" s="169">
        <v>3112</v>
      </c>
      <c r="F225" s="165">
        <f>IF($C$227=0,"",IF(C225="[for completion]","",C225/$C$227))</f>
        <v>0.28136709196025178</v>
      </c>
      <c r="G225" s="165">
        <f>IF($D$227=0,"",IF(D225="[for completion]","",D225/$D$227))</f>
        <v>0.25231068590886979</v>
      </c>
    </row>
    <row r="226">
      <c r="A226" s="108" t="s">
        <v>722</v>
      </c>
      <c r="B226" s="108" t="s">
        <v>723</v>
      </c>
      <c r="C226" s="166">
        <v>235.14633313</v>
      </c>
      <c r="D226" s="169">
        <v>971</v>
      </c>
      <c r="F226" s="165">
        <f>IF($C$227=0,"",IF(C226="[for completion]","",C226/$C$227))</f>
        <v>0.078977977084761064</v>
      </c>
      <c r="G226" s="165">
        <f>IF($D$227=0,"",IF(D226="[for completion]","",D226/$D$227))</f>
        <v>0.078725474298686551</v>
      </c>
    </row>
    <row r="227">
      <c r="A227" s="108" t="s">
        <v>724</v>
      </c>
      <c r="B227" s="136" t="s">
        <v>99</v>
      </c>
      <c r="C227" s="166">
        <f>SUM(C219:C226)</f>
        <v>2977.3658659000002</v>
      </c>
      <c r="D227" s="169">
        <f>SUM(D219:D226)</f>
        <v>12334</v>
      </c>
      <c r="F227" s="140">
        <f>SUM(F219:F226)</f>
        <v>0.99999999999999989</v>
      </c>
      <c r="G227" s="140">
        <f>SUM(G219:G226)</f>
        <v>1</v>
      </c>
    </row>
    <row r="228" outlineLevel="1">
      <c r="A228" s="108" t="s">
        <v>725</v>
      </c>
      <c r="B228" s="123" t="s">
        <v>1757</v>
      </c>
      <c r="C228" s="166">
        <v>234.02442456</v>
      </c>
      <c r="D228" s="169">
        <v>1560</v>
      </c>
      <c r="F228" s="165">
        <f>IF($C$227=0,"",IF(C228="[for completion]","",C228/$C$227))</f>
        <v>0.078601164620142827</v>
      </c>
      <c r="G228" s="165">
        <f>IF($D$227=0,"",IF(D228="[for completion]","",D228/$D$227))</f>
        <v>0.12647964974866224</v>
      </c>
    </row>
    <row r="229" outlineLevel="1">
      <c r="A229" s="108" t="s">
        <v>727</v>
      </c>
      <c r="B229" s="123" t="s">
        <v>1758</v>
      </c>
      <c r="C229" s="166">
        <v>0.78025</v>
      </c>
      <c r="D229" s="169">
        <v>5</v>
      </c>
      <c r="F229" s="165">
        <f>IF($C$227=0,"",IF(C229="[for completion]","",C229/$C$227))</f>
        <v>0.00026206050419811121</v>
      </c>
      <c r="G229" s="165">
        <f>IF($D$227=0,"",IF(D229="[for completion]","",D229/$D$227))</f>
        <v>0.00040538349278417381</v>
      </c>
    </row>
    <row r="230" outlineLevel="1">
      <c r="A230" s="108" t="s">
        <v>729</v>
      </c>
      <c r="B230" s="123" t="s">
        <v>1759</v>
      </c>
      <c r="C230" s="166">
        <v>0</v>
      </c>
      <c r="D230" s="169">
        <v>0</v>
      </c>
      <c r="F230" s="165">
        <f>IF($C$227=0,"",IF(C230="[for completion]","",C230/$C$227))</f>
        <v>0</v>
      </c>
      <c r="G230" s="165">
        <f>IF($D$227=0,"",IF(D230="[for completion]","",D230/$D$227))</f>
        <v>0</v>
      </c>
    </row>
    <row r="231" outlineLevel="1">
      <c r="A231" s="108" t="s">
        <v>731</v>
      </c>
      <c r="B231" s="123" t="s">
        <v>1760</v>
      </c>
      <c r="C231" s="166">
        <v>0.34165857</v>
      </c>
      <c r="D231" s="169">
        <v>3</v>
      </c>
      <c r="F231" s="165">
        <f>IF($C$227=0,"",IF(C231="[for completion]","",C231/$C$227))</f>
        <v>0.00011475196042012902</v>
      </c>
      <c r="G231" s="165">
        <f>IF($D$227=0,"",IF(D231="[for completion]","",D231/$D$227))</f>
        <v>0.0002432300956705043</v>
      </c>
    </row>
    <row r="232" outlineLevel="1">
      <c r="A232" s="108" t="s">
        <v>733</v>
      </c>
      <c r="B232" s="123" t="s">
        <v>1761</v>
      </c>
      <c r="C232" s="166">
        <v>0</v>
      </c>
      <c r="D232" s="169">
        <v>0</v>
      </c>
      <c r="F232" s="165">
        <f>IF($C$227=0,"",IF(C232="[for completion]","",C232/$C$227))</f>
        <v>0</v>
      </c>
      <c r="G232" s="165">
        <f>IF($D$227=0,"",IF(D232="[for completion]","",D232/$D$227))</f>
        <v>0</v>
      </c>
    </row>
    <row r="233" outlineLevel="1">
      <c r="A233" s="108" t="s">
        <v>735</v>
      </c>
      <c r="B233" s="123" t="s">
        <v>1762</v>
      </c>
      <c r="C233" s="166">
        <v>0</v>
      </c>
      <c r="D233" s="169">
        <v>0</v>
      </c>
      <c r="F233" s="165">
        <f>IF($C$227=0,"",IF(C233="[for completion]","",C233/$C$227))</f>
        <v>0</v>
      </c>
      <c r="G233" s="165">
        <f>IF($D$227=0,"",IF(D233="[for completion]","",D233/$D$227))</f>
        <v>0</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0.63900084</v>
      </c>
      <c r="F238" s="168"/>
      <c r="G238" s="168"/>
    </row>
    <row r="239">
      <c r="F239" s="168"/>
      <c r="G239" s="168"/>
    </row>
    <row r="240">
      <c r="B240" s="127" t="s">
        <v>707</v>
      </c>
      <c r="F240" s="168"/>
      <c r="G240" s="168"/>
    </row>
    <row r="241">
      <c r="A241" s="108" t="s">
        <v>742</v>
      </c>
      <c r="B241" s="108" t="s">
        <v>709</v>
      </c>
      <c r="C241" s="166">
        <v>232.69507389</v>
      </c>
      <c r="D241" s="169">
        <v>1844</v>
      </c>
      <c r="F241" s="165">
        <f>IF($C$249=0,"",IF(C241="[Mark as ND1 if not relevant]","",C241/$C$249))</f>
        <v>0.078154679125959817</v>
      </c>
      <c r="G241" s="165">
        <f>IF($D$249=0,"",IF(D241="[Mark as ND1 if not relevant]","",D241/$D$249))</f>
        <v>0.1495054321388033</v>
      </c>
    </row>
    <row r="242">
      <c r="A242" s="108" t="s">
        <v>743</v>
      </c>
      <c r="B242" s="108" t="s">
        <v>711</v>
      </c>
      <c r="C242" s="166">
        <v>286.40600151</v>
      </c>
      <c r="D242" s="169">
        <v>1292</v>
      </c>
      <c r="F242" s="165">
        <f>IF($C$249=0,"",IF(C242="[Mark as ND1 if not relevant]","",C242/$C$249))</f>
        <v>0.096194426351907225</v>
      </c>
      <c r="G242" s="165">
        <f>IF($D$249=0,"",IF(D242="[Mark as ND1 if not relevant]","",D242/$D$249))</f>
        <v>0.10475109453543052</v>
      </c>
    </row>
    <row r="243">
      <c r="A243" s="108" t="s">
        <v>744</v>
      </c>
      <c r="B243" s="108" t="s">
        <v>713</v>
      </c>
      <c r="C243" s="166">
        <v>605.73997785</v>
      </c>
      <c r="D243" s="169">
        <v>2284</v>
      </c>
      <c r="F243" s="165">
        <f>IF($C$249=0,"",IF(C243="[Mark as ND1 if not relevant]","",C243/$C$249))</f>
        <v>0.20344828453485897</v>
      </c>
      <c r="G243" s="165">
        <f>IF($D$249=0,"",IF(D243="[Mark as ND1 if not relevant]","",D243/$D$249))</f>
        <v>0.1851791795038106</v>
      </c>
    </row>
    <row r="244">
      <c r="A244" s="108" t="s">
        <v>745</v>
      </c>
      <c r="B244" s="108" t="s">
        <v>715</v>
      </c>
      <c r="C244" s="166">
        <v>797.6307572</v>
      </c>
      <c r="D244" s="169">
        <v>2873</v>
      </c>
      <c r="F244" s="165">
        <f>IF($C$249=0,"",IF(C244="[Mark as ND1 if not relevant]","",C244/$C$249))</f>
        <v>0.26789813315700511</v>
      </c>
      <c r="G244" s="165">
        <f>IF($D$249=0,"",IF(D244="[Mark as ND1 if not relevant]","",D244/$D$249))</f>
        <v>0.23293335495378628</v>
      </c>
    </row>
    <row r="245">
      <c r="A245" s="108" t="s">
        <v>746</v>
      </c>
      <c r="B245" s="108" t="s">
        <v>717</v>
      </c>
      <c r="C245" s="166">
        <v>564.1126387</v>
      </c>
      <c r="D245" s="169">
        <v>2094</v>
      </c>
      <c r="F245" s="165">
        <f>IF($C$249=0,"",IF(C245="[Mark as ND1 if not relevant]","",C245/$C$249))</f>
        <v>0.18946702021435305</v>
      </c>
      <c r="G245" s="165">
        <f>IF($D$249=0,"",IF(D245="[Mark as ND1 if not relevant]","",D245/$D$249))</f>
        <v>0.169774606778012</v>
      </c>
    </row>
    <row r="246">
      <c r="A246" s="108" t="s">
        <v>747</v>
      </c>
      <c r="B246" s="108" t="s">
        <v>719</v>
      </c>
      <c r="C246" s="166">
        <v>357.24920063</v>
      </c>
      <c r="D246" s="169">
        <v>1420</v>
      </c>
      <c r="F246" s="165">
        <f>IF($C$249=0,"",IF(C246="[Mark as ND1 if not relevant]","",C246/$C$249))</f>
        <v>0.1199883443017879</v>
      </c>
      <c r="G246" s="165">
        <f>IF($D$249=0,"",IF(D246="[Mark as ND1 if not relevant]","",D246/$D$249))</f>
        <v>0.11512891195070536</v>
      </c>
    </row>
    <row r="247">
      <c r="A247" s="108" t="s">
        <v>748</v>
      </c>
      <c r="B247" s="108" t="s">
        <v>721</v>
      </c>
      <c r="C247" s="166">
        <v>129.83321972</v>
      </c>
      <c r="D247" s="169">
        <v>512</v>
      </c>
      <c r="F247" s="165">
        <f>IF($C$249=0,"",IF(C247="[Mark as ND1 if not relevant]","",C247/$C$249))</f>
        <v>0.043606740174927723</v>
      </c>
      <c r="G247" s="165">
        <f>IF($D$249=0,"",IF(D247="[Mark as ND1 if not relevant]","",D247/$D$249))</f>
        <v>0.0415112696610994</v>
      </c>
    </row>
    <row r="248">
      <c r="A248" s="108" t="s">
        <v>749</v>
      </c>
      <c r="B248" s="108" t="s">
        <v>723</v>
      </c>
      <c r="C248" s="166">
        <v>3.6989964</v>
      </c>
      <c r="D248" s="169">
        <v>15</v>
      </c>
      <c r="F248" s="165">
        <f>IF($C$249=0,"",IF(C248="[Mark as ND1 if not relevant]","",C248/$C$249))</f>
        <v>0.0012423721392002542</v>
      </c>
      <c r="G248" s="165">
        <f>IF($D$249=0,"",IF(D248="[Mark as ND1 if not relevant]","",D248/$D$249))</f>
        <v>0.0012161504783525215</v>
      </c>
    </row>
    <row r="249">
      <c r="A249" s="108" t="s">
        <v>750</v>
      </c>
      <c r="B249" s="136" t="s">
        <v>99</v>
      </c>
      <c r="C249" s="166">
        <f>SUM(C241:C248)</f>
        <v>2977.3658659</v>
      </c>
      <c r="D249" s="169">
        <f>SUM(D241:D248)</f>
        <v>12334</v>
      </c>
      <c r="F249" s="140">
        <f>SUM(F241:F248)</f>
        <v>1</v>
      </c>
      <c r="G249" s="140">
        <f>SUM(G241:G248)</f>
        <v>1</v>
      </c>
    </row>
    <row r="250" outlineLevel="1">
      <c r="A250" s="108" t="s">
        <v>751</v>
      </c>
      <c r="B250" s="123" t="s">
        <v>1757</v>
      </c>
      <c r="C250" s="166">
        <v>3.35733783</v>
      </c>
      <c r="D250" s="169">
        <v>14</v>
      </c>
      <c r="F250" s="165">
        <f>IF($C$249=0,"",IF(C250="[for completion]","",C250/$C$249))</f>
        <v>0.0011276201787801252</v>
      </c>
      <c r="G250" s="165">
        <f>IF($D$249=0,"",IF(D250="[for completion]","",D250/$D$249))</f>
        <v>0.0011350737797956867</v>
      </c>
    </row>
    <row r="251" outlineLevel="1">
      <c r="A251" s="108" t="s">
        <v>752</v>
      </c>
      <c r="B251" s="123" t="s">
        <v>1758</v>
      </c>
      <c r="C251" s="166">
        <v>0</v>
      </c>
      <c r="D251" s="169">
        <v>0</v>
      </c>
      <c r="F251" s="165">
        <f>IF($C$249=0,"",IF(C251="[for completion]","",C251/$C$249))</f>
        <v>0</v>
      </c>
      <c r="G251" s="165">
        <f>IF($D$249=0,"",IF(D251="[for completion]","",D251/$D$249))</f>
        <v>0</v>
      </c>
    </row>
    <row r="252" outlineLevel="1">
      <c r="A252" s="108" t="s">
        <v>753</v>
      </c>
      <c r="B252" s="123" t="s">
        <v>1759</v>
      </c>
      <c r="C252" s="166">
        <v>0.34165857</v>
      </c>
      <c r="D252" s="169">
        <v>1</v>
      </c>
      <c r="F252" s="165">
        <f>IF($C$249=0,"",IF(C252="[for completion]","",C252/$C$249))</f>
        <v>0.00011475196042012903</v>
      </c>
      <c r="G252" s="165">
        <f>IF($D$249=0,"",IF(D252="[for completion]","",D252/$D$249))</f>
        <v>8.1076698556834767E-05</v>
      </c>
    </row>
    <row r="253" outlineLevel="1">
      <c r="A253" s="108" t="s">
        <v>754</v>
      </c>
      <c r="B253" s="123" t="s">
        <v>1760</v>
      </c>
      <c r="C253" s="166">
        <v>0</v>
      </c>
      <c r="D253" s="169">
        <v>0</v>
      </c>
      <c r="F253" s="165">
        <f>IF($C$249=0,"",IF(C253="[for completion]","",C253/$C$249))</f>
        <v>0</v>
      </c>
      <c r="G253" s="165">
        <f>IF($D$249=0,"",IF(D253="[for completion]","",D253/$D$249))</f>
        <v>0</v>
      </c>
    </row>
    <row r="254" outlineLevel="1">
      <c r="A254" s="108" t="s">
        <v>755</v>
      </c>
      <c r="B254" s="123" t="s">
        <v>1761</v>
      </c>
      <c r="C254" s="166">
        <v>0</v>
      </c>
      <c r="D254" s="169">
        <v>0</v>
      </c>
      <c r="F254" s="165">
        <f>IF($C$249=0,"",IF(C254="[for completion]","",C254/$C$249))</f>
        <v>0</v>
      </c>
      <c r="G254" s="165">
        <f>IF($D$249=0,"",IF(D254="[for completion]","",D254/$D$249))</f>
        <v>0</v>
      </c>
    </row>
    <row r="255" outlineLevel="1">
      <c r="A255" s="108" t="s">
        <v>756</v>
      </c>
      <c r="B255" s="123" t="s">
        <v>1762</v>
      </c>
      <c r="C255" s="166">
        <v>0</v>
      </c>
      <c r="D255" s="169">
        <v>0</v>
      </c>
      <c r="F255" s="165">
        <f>IF($C$249=0,"",IF(C255="[for completion]","",C255/$C$249))</f>
        <v>0</v>
      </c>
      <c r="G255" s="165">
        <f>IF($D$249=0,"",IF(D255="[for completion]","",D255/$D$249))</f>
        <v>0</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1</v>
      </c>
      <c r="E260" s="122"/>
      <c r="F260" s="122"/>
      <c r="G260" s="122"/>
    </row>
    <row r="261">
      <c r="A261" s="108" t="s">
        <v>763</v>
      </c>
      <c r="B261" s="108" t="s">
        <v>764</v>
      </c>
      <c r="C261" s="140">
        <v>0</v>
      </c>
      <c r="E261" s="122"/>
      <c r="F261" s="122"/>
    </row>
    <row r="262">
      <c r="A262" s="108" t="s">
        <v>765</v>
      </c>
      <c r="B262" s="108" t="s">
        <v>766</v>
      </c>
      <c r="C262" s="140">
        <v>0</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0.82994308</v>
      </c>
      <c r="E277" s="103"/>
      <c r="F277" s="103"/>
    </row>
    <row r="278">
      <c r="A278" s="108" t="s">
        <v>785</v>
      </c>
      <c r="B278" s="108" t="s">
        <v>97</v>
      </c>
      <c r="C278" s="140">
        <v>0</v>
      </c>
      <c r="E278" s="103"/>
      <c r="F278" s="103"/>
    </row>
    <row r="279">
      <c r="A279" s="108" t="s">
        <v>787</v>
      </c>
      <c r="B279" s="108" t="s">
        <v>786</v>
      </c>
      <c r="C279" s="140">
        <v>0.17005692</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1763</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1694</v>
      </c>
      <c r="C15" s="25" t="s">
        <v>1678</v>
      </c>
      <c r="D15" s="25" t="s">
        <v>1764</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1765</v>
      </c>
      <c r="C18" s="25" t="s">
        <v>1678</v>
      </c>
      <c r="D18" s="25" t="s">
        <v>1764</v>
      </c>
      <c r="E18" s="31"/>
      <c r="F18" s="31"/>
      <c r="G18" s="31"/>
      <c r="H18" s="23"/>
      <c r="L18" s="23"/>
      <c r="M18" s="23"/>
    </row>
    <row r="19">
      <c r="A19" s="25" t="s">
        <v>1535</v>
      </c>
      <c r="B19" s="42" t="s">
        <v>1523</v>
      </c>
      <c r="E19" s="31"/>
      <c r="F19" s="31"/>
      <c r="G19" s="31"/>
      <c r="H19" s="23"/>
      <c r="L19" s="23"/>
      <c r="M19" s="23"/>
    </row>
    <row r="20">
      <c r="A20" s="25" t="s">
        <v>1536</v>
      </c>
      <c r="B20" s="42" t="s">
        <v>1524</v>
      </c>
      <c r="C20" s="25" t="s">
        <v>1699</v>
      </c>
      <c r="D20" s="25" t="s">
        <v>1766</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1707</v>
      </c>
      <c r="D24" s="25" t="s">
        <v>1767</v>
      </c>
      <c r="E24" s="31"/>
      <c r="F24" s="31"/>
      <c r="G24" s="31"/>
      <c r="H24" s="23"/>
      <c r="L24" s="23"/>
      <c r="M24" s="23"/>
    </row>
    <row r="25" outlineLevel="1">
      <c r="A25" s="25" t="s">
        <v>1540</v>
      </c>
      <c r="B25" s="40" t="s">
        <v>1695</v>
      </c>
      <c r="C25" s="25" t="s">
        <v>1678</v>
      </c>
      <c r="D25" s="25" t="s">
        <v>1764</v>
      </c>
      <c r="E25" s="31"/>
      <c r="F25" s="31"/>
      <c r="G25" s="31"/>
      <c r="H25" s="23"/>
      <c r="L25" s="23"/>
      <c r="M25" s="23"/>
    </row>
    <row r="26" outlineLevel="1">
      <c r="A26" s="25" t="s">
        <v>1543</v>
      </c>
      <c r="B26" s="40" t="s">
        <v>1706</v>
      </c>
      <c r="C26" s="25" t="s">
        <v>1707</v>
      </c>
      <c r="D26" s="25" t="s">
        <v>1767</v>
      </c>
      <c r="E26" s="31"/>
      <c r="F26" s="31"/>
      <c r="G26" s="31"/>
      <c r="H26" s="23"/>
      <c r="L26" s="23"/>
      <c r="M26" s="23"/>
    </row>
    <row r="27" outlineLevel="1">
      <c r="A27" s="25" t="s">
        <v>1544</v>
      </c>
      <c r="B27" s="40" t="s">
        <v>1700</v>
      </c>
      <c r="C27" s="25" t="s">
        <v>1699</v>
      </c>
      <c r="D27" s="25" t="s">
        <v>1766</v>
      </c>
      <c r="E27" s="31"/>
      <c r="F27" s="31"/>
      <c r="G27" s="31"/>
      <c r="H27" s="23"/>
      <c r="L27" s="23"/>
      <c r="M27" s="23"/>
    </row>
    <row r="28" outlineLevel="1">
      <c r="A28" s="25" t="s">
        <v>1545</v>
      </c>
      <c r="B28" s="40" t="s">
        <v>1697</v>
      </c>
      <c r="C28" s="25" t="s">
        <v>1698</v>
      </c>
      <c r="D28" s="25" t="s">
        <v>1768</v>
      </c>
      <c r="E28" s="31"/>
      <c r="F28" s="31"/>
      <c r="G28" s="31"/>
      <c r="H28" s="23"/>
      <c r="L28" s="23"/>
      <c r="M28" s="23"/>
    </row>
    <row r="29" outlineLevel="1">
      <c r="A29" s="25" t="s">
        <v>1546</v>
      </c>
      <c r="B29" s="40" t="s">
        <v>1713</v>
      </c>
      <c r="C29" s="25" t="s">
        <v>1714</v>
      </c>
      <c r="E29" s="31"/>
      <c r="F29" s="31"/>
      <c r="G29" s="31"/>
      <c r="H29" s="23"/>
      <c r="L29" s="23"/>
      <c r="M29" s="23"/>
    </row>
    <row r="30" outlineLevel="1">
      <c r="A30" s="25" t="s">
        <v>1547</v>
      </c>
      <c r="B30" s="40" t="s">
        <v>1692</v>
      </c>
      <c r="C30" s="25" t="s">
        <v>1678</v>
      </c>
      <c r="D30" s="25" t="s">
        <v>1764</v>
      </c>
      <c r="E30" s="31"/>
      <c r="F30" s="31"/>
      <c r="G30" s="31"/>
      <c r="H30" s="23"/>
      <c r="L30" s="23"/>
      <c r="M30" s="23"/>
    </row>
    <row r="31" outlineLevel="1">
      <c r="A31" s="25" t="s">
        <v>1548</v>
      </c>
      <c r="B31" s="40" t="s">
        <v>1710</v>
      </c>
      <c r="C31" s="25" t="s">
        <v>1709</v>
      </c>
      <c r="E31" s="31"/>
      <c r="F31" s="31"/>
      <c r="G31" s="31"/>
      <c r="H31" s="23"/>
      <c r="L31" s="23"/>
      <c r="M31" s="23"/>
    </row>
    <row r="32" outlineLevel="1">
      <c r="A32" s="25" t="s">
        <v>1549</v>
      </c>
      <c r="B32" s="40" t="s">
        <v>1701</v>
      </c>
      <c r="C32" s="25" t="s">
        <v>1702</v>
      </c>
      <c r="D32" s="25" t="s">
        <v>1769</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83.1906</v>
      </c>
      <c r="H75" s="23"/>
    </row>
    <row r="76">
      <c r="A76" s="25" t="s">
        <v>1591</v>
      </c>
      <c r="B76" s="25" t="s">
        <v>1619</v>
      </c>
      <c r="C76" s="148">
        <v>336.8842</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1770</v>
      </c>
      <c r="C82" s="168">
        <v>0.00205997</v>
      </c>
      <c r="D82" s="108" t="str">
        <f>IF(C82="","","ND2")</f>
        <v>ND2</v>
      </c>
      <c r="E82" s="108" t="str">
        <f>IF(C82="","","ND2")</f>
        <v>ND2</v>
      </c>
      <c r="F82" s="108" t="str">
        <f>IF(C82="","","ND2")</f>
        <v>ND2</v>
      </c>
      <c r="G82" s="168">
        <f>IF(C82="","",C82)</f>
        <v>0.00205997</v>
      </c>
      <c r="H82" s="23"/>
    </row>
    <row r="83">
      <c r="A83" s="25" t="s">
        <v>1598</v>
      </c>
      <c r="B83" s="25" t="s">
        <v>1771</v>
      </c>
      <c r="C83" s="190">
        <v>0.00280247</v>
      </c>
      <c r="D83" s="25" t="str">
        <f>IF(C83="","","ND2")</f>
        <v>ND2</v>
      </c>
      <c r="E83" s="25" t="str">
        <f>IF(C83="","","ND2")</f>
        <v>ND2</v>
      </c>
      <c r="F83" s="25" t="str">
        <f>IF(C83="","","ND2")</f>
        <v>ND2</v>
      </c>
      <c r="G83" s="190">
        <f>IF(C83="","",C83)</f>
        <v>0.00280247</v>
      </c>
      <c r="H83" s="23"/>
    </row>
    <row r="84">
      <c r="A84" s="25" t="s">
        <v>1599</v>
      </c>
      <c r="B84" s="25" t="s">
        <v>1772</v>
      </c>
      <c r="C84" s="190">
        <v>0.00150571</v>
      </c>
      <c r="D84" s="25" t="str">
        <f>IF(C84="","","ND2")</f>
        <v>ND2</v>
      </c>
      <c r="E84" s="25" t="str">
        <f>IF(C84="","","ND2")</f>
        <v>ND2</v>
      </c>
      <c r="F84" s="25" t="str">
        <f>IF(C84="","","ND2")</f>
        <v>ND2</v>
      </c>
      <c r="G84" s="190">
        <f>IF(C84="","",C84)</f>
        <v>0.00150571</v>
      </c>
      <c r="H84" s="23"/>
    </row>
    <row r="85">
      <c r="A85" s="25" t="s">
        <v>1600</v>
      </c>
      <c r="B85" s="25" t="s">
        <v>1773</v>
      </c>
      <c r="C85" s="190">
        <v>0.00092114</v>
      </c>
      <c r="D85" s="25" t="str">
        <f>IF(C85="","","ND2")</f>
        <v>ND2</v>
      </c>
      <c r="E85" s="25" t="str">
        <f>IF(C85="","","ND2")</f>
        <v>ND2</v>
      </c>
      <c r="F85" s="25" t="str">
        <f>IF(C85="","","ND2")</f>
        <v>ND2</v>
      </c>
      <c r="G85" s="190">
        <f>IF(C85="","",C85)</f>
        <v>0.00092114</v>
      </c>
      <c r="H85" s="23"/>
    </row>
    <row r="86">
      <c r="A86" s="25" t="s">
        <v>1611</v>
      </c>
      <c r="B86" s="25" t="s">
        <v>1774</v>
      </c>
      <c r="C86" s="190">
        <v>0</v>
      </c>
      <c r="D86" s="25" t="str">
        <f>IF(C86="","","ND2")</f>
        <v>ND2</v>
      </c>
      <c r="E86" s="25" t="str">
        <f>IF(C86="","","ND2")</f>
        <v>ND2</v>
      </c>
      <c r="F86" s="25" t="str">
        <f>IF(C86="","","ND2")</f>
        <v>ND2</v>
      </c>
      <c r="G86" s="190">
        <f>IF(C86="","",C86)</f>
        <v>0</v>
      </c>
      <c r="H86" s="23"/>
    </row>
    <row r="87" outlineLevel="1">
      <c r="A87" s="25" t="s">
        <v>1601</v>
      </c>
      <c r="B87" s="25" t="s">
        <v>1775</v>
      </c>
      <c r="C87" s="190">
        <v>0.99271071</v>
      </c>
      <c r="D87" s="25" t="str">
        <f>IF(C87="","","ND2")</f>
        <v>ND2</v>
      </c>
      <c r="E87" s="25" t="str">
        <f>IF(C87="","","ND2")</f>
        <v>ND2</v>
      </c>
      <c r="F87" s="25" t="str">
        <f>IF(C87="","","ND2")</f>
        <v>ND2</v>
      </c>
      <c r="G87" s="190">
        <f>IF(C87="","",C87)</f>
        <v>0.99271071</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2020-08-10T17:22:53Z</dcterms:created>
  <dcterms:modified xsi:type="dcterms:W3CDTF">2020-08-10T17:22:53Z</dcterms:modified>
</cp:coreProperties>
</file>